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86" i="7"/>
  <c r="O86"/>
  <c r="N86"/>
  <c r="Q76"/>
  <c r="Q75"/>
  <c r="Q74"/>
  <c r="Q73"/>
  <c r="P76"/>
  <c r="N76"/>
  <c r="N71"/>
  <c r="N41"/>
  <c r="N39"/>
  <c r="N23"/>
  <c r="N85"/>
  <c r="N12"/>
  <c r="N97"/>
  <c r="M86"/>
  <c r="O75"/>
  <c r="O74"/>
  <c r="O73"/>
  <c r="M76"/>
  <c r="M71"/>
  <c r="M41"/>
  <c r="M39"/>
  <c r="M23"/>
  <c r="M85"/>
  <c r="M12"/>
  <c r="M97"/>
  <c r="P86"/>
  <c r="L86"/>
  <c r="L76"/>
  <c r="L71"/>
  <c r="L23"/>
  <c r="L39"/>
  <c r="L97"/>
  <c r="L85"/>
  <c r="L12"/>
  <c r="P85"/>
  <c r="P71"/>
  <c r="P39"/>
  <c r="P23"/>
  <c r="P12"/>
  <c r="H76"/>
  <c r="F76"/>
  <c r="C76"/>
  <c r="J76"/>
  <c r="J86" s="1"/>
  <c r="K76"/>
  <c r="K71"/>
  <c r="K39"/>
  <c r="K41" s="1"/>
  <c r="J39"/>
  <c r="O26"/>
  <c r="J23"/>
  <c r="K23"/>
  <c r="K12"/>
  <c r="K97"/>
  <c r="K85"/>
  <c r="P97"/>
  <c r="J71"/>
  <c r="J12"/>
  <c r="J97"/>
  <c r="J85"/>
  <c r="I76"/>
  <c r="I71"/>
  <c r="I39"/>
  <c r="I41" s="1"/>
  <c r="I23"/>
  <c r="I97"/>
  <c r="I85"/>
  <c r="I12"/>
  <c r="O76" l="1"/>
  <c r="P41"/>
  <c r="L41"/>
  <c r="K86"/>
  <c r="J41"/>
  <c r="I86"/>
  <c r="H71"/>
  <c r="H39"/>
  <c r="H23"/>
  <c r="H12"/>
  <c r="H97"/>
  <c r="H85"/>
  <c r="G76"/>
  <c r="G12"/>
  <c r="G71"/>
  <c r="G39"/>
  <c r="G41" s="1"/>
  <c r="G23"/>
  <c r="G97"/>
  <c r="G85"/>
  <c r="F86"/>
  <c r="F71"/>
  <c r="F39"/>
  <c r="F23"/>
  <c r="F12"/>
  <c r="F97"/>
  <c r="F85"/>
  <c r="E76"/>
  <c r="E71"/>
  <c r="E39"/>
  <c r="E41" s="1"/>
  <c r="E23"/>
  <c r="E12"/>
  <c r="E97"/>
  <c r="E85"/>
  <c r="D85"/>
  <c r="D76"/>
  <c r="D71"/>
  <c r="D39"/>
  <c r="D41" s="1"/>
  <c r="D23"/>
  <c r="D12"/>
  <c r="D97"/>
  <c r="E86" l="1"/>
  <c r="F41"/>
  <c r="H86"/>
  <c r="G86"/>
  <c r="H41"/>
  <c r="D86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10"/>
  <c r="C97"/>
  <c r="O96"/>
  <c r="O71" l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71"/>
  <c r="C39"/>
  <c r="Q10"/>
  <c r="O41" l="1"/>
  <c r="Q85"/>
  <c r="C85"/>
  <c r="C86" s="1"/>
  <c r="C12"/>
  <c r="Q23" l="1"/>
  <c r="C4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71"/>
  <c r="Q26" l="1"/>
  <c r="Q39" l="1"/>
  <c r="Q41" s="1"/>
</calcChain>
</file>

<file path=xl/sharedStrings.xml><?xml version="1.0" encoding="utf-8"?>
<sst xmlns="http://schemas.openxmlformats.org/spreadsheetml/2006/main" count="130" uniqueCount="92">
  <si>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</si>
  <si>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</si>
  <si>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</si>
  <si>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</si>
  <si>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</si>
  <si>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</si>
  <si>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</si>
  <si>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</si>
  <si>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</si>
  <si>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</si>
  <si>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</si>
  <si>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</si>
  <si>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</si>
  <si>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</si>
  <si>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</si>
  <si>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</si>
  <si>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</si>
  <si>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</si>
  <si>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</si>
  <si>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</si>
  <si>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</si>
  <si>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</si>
  <si>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</si>
  <si>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</si>
  <si>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</si>
  <si>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</si>
  <si>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</si>
  <si>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</si>
  <si>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</si>
  <si>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</si>
  <si>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</si>
  <si>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</si>
  <si>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</si>
  <si>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</si>
  <si>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</si>
  <si>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</si>
  <si>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</si>
  <si>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</si>
  <si>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</si>
  <si>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</si>
  <si>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</si>
  <si>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</si>
  <si>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</si>
  <si>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</si>
  <si>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</si>
  <si>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</si>
  <si>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</si>
  <si>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</si>
  <si>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</si>
  <si>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</si>
  <si>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</si>
  <si>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</si>
  <si>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</si>
  <si>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</si>
  <si>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</si>
  <si>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</si>
  <si>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</si>
  <si>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</si>
  <si>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</si>
  <si>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</si>
  <si>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</si>
  <si>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</si>
  <si>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</si>
  <si>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</si>
  <si>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</si>
  <si>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</si>
  <si>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</si>
  <si>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</si>
  <si>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</si>
  <si>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</si>
  <si>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</si>
  <si>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</si>
  <si>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</si>
  <si>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</si>
  <si>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</si>
  <si>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</si>
  <si>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</si>
  <si>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</si>
  <si>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</si>
  <si>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</si>
  <si>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</si>
  <si>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</si>
  <si>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</si>
  <si>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</si>
  <si>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</si>
  <si>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</si>
  <si>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</si>
  <si>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</si>
  <si>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</si>
  <si>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</si>
  <si>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#46-3</t>
  </si>
  <si>
    <t>December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</si>
</sst>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/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3" fontId="11" fillId="0" borderId="0" xfId="0" applyNumberFormat="1" applyFont="1" applyAlignment="1">
      <alignment horizontal="right"/>
    </xf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" fontId="10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7420160"/>
        <c:axId val="137561216"/>
      </c:barChart>
      <c:catAx>
        <c:axId val="1374201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561216"/>
        <c:crosses val="autoZero"/>
        <c:lblAlgn val="ctr"/>
        <c:lblOffset val="100"/>
        <c:tickLblSkip val="1"/>
        <c:tickMarkSkip val="1"/>
      </c:catAx>
      <c:valAx>
        <c:axId val="137561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12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R87" sqref="R87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0.5" style="1" customWidth="1"/>
    <col min="19" max="16384" width="9" style="1"/>
  </cols>
  <sheetData>
    <row r="1" spans="1:18" ht="21.6" customHeight="1">
      <c r="A1" s="96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"/>
    </row>
    <row r="3" spans="1:18">
      <c r="A3" s="6" t="s">
        <v>0</v>
      </c>
      <c r="B3" s="6"/>
      <c r="C3" s="6" t="s">
        <v>1</v>
      </c>
      <c r="D3" s="6"/>
      <c r="E3" s="6"/>
      <c r="F3" s="52"/>
      <c r="G3" s="6"/>
      <c r="H3" s="6"/>
      <c r="I3" s="6"/>
      <c r="J3" s="6"/>
      <c r="K3" s="6"/>
      <c r="L3" s="6"/>
      <c r="M3" s="6"/>
      <c r="N3" s="6"/>
      <c r="O3" s="19"/>
      <c r="P3" s="19"/>
      <c r="Q3" s="67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67"/>
      <c r="R4" s="6"/>
    </row>
    <row r="5" spans="1:18" ht="21">
      <c r="A5" s="6" t="s">
        <v>2</v>
      </c>
      <c r="B5" s="6"/>
      <c r="C5" s="6" t="s">
        <v>3</v>
      </c>
      <c r="D5" s="6"/>
      <c r="E5" s="53"/>
      <c r="F5" s="54"/>
      <c r="G5" s="55"/>
      <c r="H5" s="56" t="s">
        <v>91</v>
      </c>
      <c r="I5" s="57"/>
      <c r="J5" s="58"/>
      <c r="K5" s="6"/>
      <c r="L5" s="6"/>
      <c r="M5" s="6"/>
      <c r="N5" s="6"/>
      <c r="O5" s="19"/>
      <c r="P5" s="19"/>
      <c r="Q5" s="67" t="s">
        <v>42</v>
      </c>
      <c r="R5" s="6"/>
    </row>
    <row r="6" spans="1:18">
      <c r="A6" s="4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0"/>
      <c r="Q6" s="68"/>
      <c r="R6" s="6"/>
    </row>
    <row r="7" spans="1:18" ht="17.399999999999999">
      <c r="A7" s="60" t="s">
        <v>5</v>
      </c>
      <c r="B7" s="59"/>
      <c r="C7" s="59"/>
      <c r="D7" s="59"/>
      <c r="E7" s="59"/>
      <c r="F7" s="59"/>
      <c r="G7" s="7"/>
      <c r="H7" s="7"/>
      <c r="I7" s="7"/>
      <c r="J7" s="7"/>
      <c r="K7" s="59"/>
      <c r="L7" s="59"/>
      <c r="M7" s="59"/>
      <c r="N7" s="59"/>
      <c r="O7" s="60"/>
      <c r="P7" s="60"/>
      <c r="Q7" s="68"/>
      <c r="R7" s="6"/>
    </row>
    <row r="8" spans="1:18" ht="17.399999999999999">
      <c r="A8" s="60"/>
      <c r="B8" s="59"/>
      <c r="C8" s="59"/>
      <c r="D8" s="59"/>
      <c r="E8" s="59"/>
      <c r="F8" s="59"/>
      <c r="G8" s="7"/>
      <c r="H8" s="7"/>
      <c r="I8" s="7"/>
      <c r="J8" s="7"/>
      <c r="K8" s="59"/>
      <c r="L8" s="59"/>
      <c r="M8" s="59"/>
      <c r="N8" s="59"/>
      <c r="O8" s="69" t="s">
        <v>44</v>
      </c>
      <c r="P8" s="69" t="s">
        <v>44</v>
      </c>
      <c r="Q8" s="69" t="s">
        <v>76</v>
      </c>
      <c r="R8" s="17"/>
    </row>
    <row r="9" spans="1:18" ht="18">
      <c r="A9" s="61"/>
      <c r="B9" s="62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70" t="s">
        <v>84</v>
      </c>
      <c r="P9" s="71">
        <v>2018</v>
      </c>
      <c r="Q9" s="70" t="s">
        <v>85</v>
      </c>
      <c r="R9" s="72" t="s">
        <v>64</v>
      </c>
    </row>
    <row r="10" spans="1:18" s="3" customFormat="1" ht="18">
      <c r="A10" s="6" t="s">
        <v>43</v>
      </c>
      <c r="B10" s="6"/>
      <c r="C10" s="21">
        <v>413</v>
      </c>
      <c r="D10" s="20">
        <v>310</v>
      </c>
      <c r="E10" s="20">
        <v>421</v>
      </c>
      <c r="F10" s="21">
        <v>446</v>
      </c>
      <c r="G10" s="21">
        <v>474</v>
      </c>
      <c r="H10" s="21">
        <v>543</v>
      </c>
      <c r="I10" s="20">
        <v>476</v>
      </c>
      <c r="J10" s="21">
        <v>496</v>
      </c>
      <c r="K10" s="21">
        <v>480</v>
      </c>
      <c r="L10" s="21">
        <v>404</v>
      </c>
      <c r="M10" s="21">
        <v>389</v>
      </c>
      <c r="N10" s="21">
        <v>390</v>
      </c>
      <c r="O10" s="21">
        <f>SUM(C10:N10)</f>
        <v>5242</v>
      </c>
      <c r="P10" s="21">
        <v>4835</v>
      </c>
      <c r="Q10" s="21">
        <f>SUM(O10-P10)</f>
        <v>407</v>
      </c>
      <c r="R10" s="73">
        <v>0.11</v>
      </c>
    </row>
    <row r="11" spans="1:18" s="3" customFormat="1" ht="18">
      <c r="A11" s="17" t="s">
        <v>6</v>
      </c>
      <c r="B11" s="17"/>
      <c r="C11" s="23">
        <v>526</v>
      </c>
      <c r="D11" s="22">
        <v>396</v>
      </c>
      <c r="E11" s="23">
        <v>572</v>
      </c>
      <c r="F11" s="23">
        <v>525</v>
      </c>
      <c r="G11" s="23">
        <v>542</v>
      </c>
      <c r="H11" s="23">
        <v>586</v>
      </c>
      <c r="I11" s="23">
        <v>468</v>
      </c>
      <c r="J11" s="23">
        <v>586</v>
      </c>
      <c r="K11" s="23">
        <v>537</v>
      </c>
      <c r="L11" s="23">
        <v>526</v>
      </c>
      <c r="M11" s="23">
        <v>552</v>
      </c>
      <c r="N11" s="34">
        <v>432</v>
      </c>
      <c r="O11" s="23">
        <f t="shared" ref="O11" si="0">SUM(C11:N11)</f>
        <v>6248</v>
      </c>
      <c r="P11" s="23">
        <v>7432</v>
      </c>
      <c r="Q11" s="23">
        <f>SUM(O11-P11)</f>
        <v>-1184</v>
      </c>
      <c r="R11" s="74">
        <v>-0.16</v>
      </c>
    </row>
    <row r="12" spans="1:18" s="3" customFormat="1" ht="18">
      <c r="A12" s="19" t="s">
        <v>7</v>
      </c>
      <c r="B12" s="19"/>
      <c r="C12" s="24">
        <f t="shared" ref="C12:K12" si="1">SUM(C10:C11)</f>
        <v>939</v>
      </c>
      <c r="D12" s="24">
        <f t="shared" si="1"/>
        <v>706</v>
      </c>
      <c r="E12" s="24">
        <f t="shared" si="1"/>
        <v>993</v>
      </c>
      <c r="F12" s="24">
        <f t="shared" si="1"/>
        <v>971</v>
      </c>
      <c r="G12" s="24">
        <f t="shared" si="1"/>
        <v>1016</v>
      </c>
      <c r="H12" s="24">
        <f t="shared" si="1"/>
        <v>1129</v>
      </c>
      <c r="I12" s="24">
        <f t="shared" si="1"/>
        <v>944</v>
      </c>
      <c r="J12" s="24">
        <f t="shared" si="1"/>
        <v>1082</v>
      </c>
      <c r="K12" s="24">
        <f t="shared" si="1"/>
        <v>1017</v>
      </c>
      <c r="L12" s="24">
        <f>SUM(L10:L11)</f>
        <v>930</v>
      </c>
      <c r="M12" s="24">
        <f>SUM(M10:M11)</f>
        <v>941</v>
      </c>
      <c r="N12" s="24">
        <f>SUM(N10:N11)</f>
        <v>822</v>
      </c>
      <c r="O12" s="25">
        <f>+SUM(O10+O11)</f>
        <v>11490</v>
      </c>
      <c r="P12" s="25">
        <f>+SUM(P10+P11)</f>
        <v>12267</v>
      </c>
      <c r="Q12" s="25">
        <f>SUM(O12-P12)</f>
        <v>-777</v>
      </c>
      <c r="R12" s="75">
        <v>-0.06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76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5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21">
        <v>0</v>
      </c>
      <c r="O15" s="21">
        <f>SUM(C15:N15)</f>
        <v>5</v>
      </c>
      <c r="P15" s="21">
        <v>0</v>
      </c>
      <c r="Q15" s="21">
        <f t="shared" ref="Q15:Q23" si="2">SUM(O15-P15)</f>
        <v>5</v>
      </c>
      <c r="R15" s="77">
        <v>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f t="shared" ref="O16:O22" si="3">SUM(C16:N16)</f>
        <v>1</v>
      </c>
      <c r="P16" s="21">
        <v>0</v>
      </c>
      <c r="Q16" s="21">
        <f t="shared" si="2"/>
        <v>1</v>
      </c>
      <c r="R16" s="73">
        <v>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1</v>
      </c>
      <c r="H17" s="21">
        <v>1</v>
      </c>
      <c r="I17" s="20">
        <v>1</v>
      </c>
      <c r="J17" s="21">
        <v>2</v>
      </c>
      <c r="K17" s="21">
        <v>0</v>
      </c>
      <c r="L17" s="21">
        <v>1</v>
      </c>
      <c r="M17" s="21">
        <v>1</v>
      </c>
      <c r="N17" s="21">
        <v>0</v>
      </c>
      <c r="O17" s="21">
        <f t="shared" si="3"/>
        <v>8</v>
      </c>
      <c r="P17" s="21">
        <v>4</v>
      </c>
      <c r="Q17" s="21">
        <f t="shared" si="2"/>
        <v>4</v>
      </c>
      <c r="R17" s="73">
        <v>0.5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1</v>
      </c>
      <c r="H18" s="21">
        <v>0</v>
      </c>
      <c r="I18" s="20">
        <v>0</v>
      </c>
      <c r="J18" s="21">
        <v>0</v>
      </c>
      <c r="K18" s="21">
        <v>5</v>
      </c>
      <c r="L18" s="21">
        <v>2</v>
      </c>
      <c r="M18" s="21">
        <v>3</v>
      </c>
      <c r="N18" s="21">
        <v>1</v>
      </c>
      <c r="O18" s="21">
        <f t="shared" si="3"/>
        <v>13</v>
      </c>
      <c r="P18" s="21">
        <v>8</v>
      </c>
      <c r="Q18" s="21">
        <f t="shared" si="2"/>
        <v>5</v>
      </c>
      <c r="R18" s="73">
        <v>0.38</v>
      </c>
    </row>
    <row r="19" spans="1:18" s="3" customFormat="1" ht="18">
      <c r="A19" s="6" t="s">
        <v>13</v>
      </c>
      <c r="B19" s="6"/>
      <c r="C19" s="21">
        <v>2</v>
      </c>
      <c r="D19" s="20">
        <v>2</v>
      </c>
      <c r="E19" s="21">
        <v>1</v>
      </c>
      <c r="F19" s="21">
        <v>0</v>
      </c>
      <c r="G19" s="21">
        <v>1</v>
      </c>
      <c r="H19" s="21">
        <v>2</v>
      </c>
      <c r="I19" s="20">
        <v>1</v>
      </c>
      <c r="J19" s="21">
        <v>8</v>
      </c>
      <c r="K19" s="21">
        <v>3</v>
      </c>
      <c r="L19" s="21">
        <v>2</v>
      </c>
      <c r="M19" s="21">
        <v>3</v>
      </c>
      <c r="N19" s="21">
        <v>2</v>
      </c>
      <c r="O19" s="21">
        <f t="shared" si="3"/>
        <v>27</v>
      </c>
      <c r="P19" s="21">
        <v>17</v>
      </c>
      <c r="Q19" s="21">
        <f t="shared" si="2"/>
        <v>10</v>
      </c>
      <c r="R19" s="73">
        <v>0.37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17</v>
      </c>
      <c r="F20" s="21">
        <v>5</v>
      </c>
      <c r="G20" s="21">
        <v>8</v>
      </c>
      <c r="H20" s="21">
        <v>21</v>
      </c>
      <c r="I20" s="20">
        <v>24</v>
      </c>
      <c r="J20" s="21">
        <v>10</v>
      </c>
      <c r="K20" s="21">
        <v>12</v>
      </c>
      <c r="L20" s="21">
        <v>14</v>
      </c>
      <c r="M20" s="21">
        <v>15</v>
      </c>
      <c r="N20" s="21">
        <v>14</v>
      </c>
      <c r="O20" s="21">
        <f t="shared" si="3"/>
        <v>153</v>
      </c>
      <c r="P20" s="21">
        <v>113</v>
      </c>
      <c r="Q20" s="21">
        <f t="shared" si="2"/>
        <v>40</v>
      </c>
      <c r="R20" s="73">
        <v>0.26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1</v>
      </c>
      <c r="F21" s="21">
        <v>0</v>
      </c>
      <c r="G21" s="21">
        <v>1</v>
      </c>
      <c r="H21" s="21">
        <v>1</v>
      </c>
      <c r="I21" s="20">
        <v>0</v>
      </c>
      <c r="J21" s="21">
        <v>0</v>
      </c>
      <c r="K21" s="21">
        <v>3</v>
      </c>
      <c r="L21" s="21">
        <v>0</v>
      </c>
      <c r="M21" s="21">
        <v>0</v>
      </c>
      <c r="N21" s="21">
        <v>2</v>
      </c>
      <c r="O21" s="21">
        <f t="shared" si="3"/>
        <v>8</v>
      </c>
      <c r="P21" s="21">
        <v>9</v>
      </c>
      <c r="Q21" s="21">
        <f t="shared" si="2"/>
        <v>-1</v>
      </c>
      <c r="R21" s="73">
        <v>-0.11</v>
      </c>
    </row>
    <row r="22" spans="1:18" s="3" customFormat="1" ht="18">
      <c r="A22" s="17" t="s">
        <v>14</v>
      </c>
      <c r="B22" s="17"/>
      <c r="C22" s="23">
        <v>1</v>
      </c>
      <c r="D22" s="29">
        <v>4</v>
      </c>
      <c r="E22" s="23">
        <v>0</v>
      </c>
      <c r="F22" s="23">
        <v>1</v>
      </c>
      <c r="G22" s="23">
        <v>0</v>
      </c>
      <c r="H22" s="23">
        <v>3</v>
      </c>
      <c r="I22" s="22">
        <v>1</v>
      </c>
      <c r="J22" s="23">
        <v>3</v>
      </c>
      <c r="K22" s="23">
        <v>1</v>
      </c>
      <c r="L22" s="23">
        <v>2</v>
      </c>
      <c r="M22" s="23">
        <v>4</v>
      </c>
      <c r="N22" s="23">
        <v>1</v>
      </c>
      <c r="O22" s="23">
        <f t="shared" si="3"/>
        <v>21</v>
      </c>
      <c r="P22" s="23">
        <v>25</v>
      </c>
      <c r="Q22" s="23">
        <f t="shared" si="2"/>
        <v>-4</v>
      </c>
      <c r="R22" s="74">
        <v>-0.16</v>
      </c>
    </row>
    <row r="23" spans="1:18" s="3" customFormat="1" ht="18">
      <c r="A23" s="19" t="s">
        <v>7</v>
      </c>
      <c r="B23" s="19"/>
      <c r="C23" s="24">
        <f t="shared" ref="C23:I23" si="4">SUM(C15:C22)</f>
        <v>11</v>
      </c>
      <c r="D23" s="24">
        <f t="shared" si="4"/>
        <v>17</v>
      </c>
      <c r="E23" s="24">
        <f t="shared" si="4"/>
        <v>19</v>
      </c>
      <c r="F23" s="24">
        <f t="shared" si="4"/>
        <v>7</v>
      </c>
      <c r="G23" s="24">
        <f t="shared" si="4"/>
        <v>12</v>
      </c>
      <c r="H23" s="24">
        <f t="shared" si="4"/>
        <v>28</v>
      </c>
      <c r="I23" s="24">
        <f t="shared" si="4"/>
        <v>28</v>
      </c>
      <c r="J23" s="24">
        <f t="shared" ref="J23:P23" si="5">SUM(J15:J22)</f>
        <v>23</v>
      </c>
      <c r="K23" s="24">
        <f t="shared" si="5"/>
        <v>24</v>
      </c>
      <c r="L23" s="24">
        <f t="shared" si="5"/>
        <v>21</v>
      </c>
      <c r="M23" s="24">
        <f t="shared" si="5"/>
        <v>26</v>
      </c>
      <c r="N23" s="24">
        <f t="shared" si="5"/>
        <v>20</v>
      </c>
      <c r="O23" s="25">
        <f t="shared" si="5"/>
        <v>236</v>
      </c>
      <c r="P23" s="25">
        <f t="shared" si="5"/>
        <v>176</v>
      </c>
      <c r="Q23" s="25">
        <f t="shared" si="2"/>
        <v>60</v>
      </c>
      <c r="R23" s="75">
        <v>0.25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5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50"/>
    </row>
    <row r="26" spans="1:18" s="3" customFormat="1" ht="18">
      <c r="A26" s="6" t="s">
        <v>71</v>
      </c>
      <c r="B26" s="6"/>
      <c r="C26" s="21">
        <v>3</v>
      </c>
      <c r="D26" s="27">
        <v>4</v>
      </c>
      <c r="E26" s="21">
        <v>4</v>
      </c>
      <c r="F26" s="21">
        <v>4</v>
      </c>
      <c r="G26" s="21">
        <v>1</v>
      </c>
      <c r="H26" s="21">
        <v>4</v>
      </c>
      <c r="I26" s="20">
        <v>1</v>
      </c>
      <c r="J26" s="21">
        <v>6</v>
      </c>
      <c r="K26" s="21">
        <v>3</v>
      </c>
      <c r="L26" s="21">
        <v>7</v>
      </c>
      <c r="M26" s="21">
        <v>3</v>
      </c>
      <c r="N26" s="21">
        <v>3</v>
      </c>
      <c r="O26" s="21">
        <f t="shared" ref="O26:O46" si="6">SUM(C26:N26)</f>
        <v>43</v>
      </c>
      <c r="P26" s="21">
        <v>42</v>
      </c>
      <c r="Q26" s="21">
        <f t="shared" ref="Q26:Q27" si="7">SUM(O26-P26)</f>
        <v>1</v>
      </c>
      <c r="R26" s="73">
        <v>0.02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1">
        <f t="shared" si="6"/>
        <v>1</v>
      </c>
      <c r="P27" s="21">
        <v>0</v>
      </c>
      <c r="Q27" s="21">
        <f t="shared" si="7"/>
        <v>1</v>
      </c>
      <c r="R27" s="77">
        <v>1</v>
      </c>
    </row>
    <row r="28" spans="1:18" s="3" customFormat="1" ht="18">
      <c r="A28" s="6" t="s">
        <v>11</v>
      </c>
      <c r="B28" s="6"/>
      <c r="C28" s="21">
        <v>2</v>
      </c>
      <c r="D28" s="27">
        <v>3</v>
      </c>
      <c r="E28" s="21">
        <v>4</v>
      </c>
      <c r="F28" s="21">
        <v>2</v>
      </c>
      <c r="G28" s="21">
        <v>3</v>
      </c>
      <c r="H28" s="21">
        <v>4</v>
      </c>
      <c r="I28" s="20">
        <v>1</v>
      </c>
      <c r="J28" s="21">
        <v>2</v>
      </c>
      <c r="K28" s="21">
        <v>2</v>
      </c>
      <c r="L28" s="21">
        <v>1</v>
      </c>
      <c r="M28" s="21">
        <v>0</v>
      </c>
      <c r="N28" s="21">
        <v>4</v>
      </c>
      <c r="O28" s="21">
        <f t="shared" si="6"/>
        <v>28</v>
      </c>
      <c r="P28" s="21">
        <v>24</v>
      </c>
      <c r="Q28" s="21">
        <f t="shared" ref="Q28:Q39" si="8">SUM(O28-P28)</f>
        <v>4</v>
      </c>
      <c r="R28" s="73">
        <v>0.14000000000000001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>
        <v>1</v>
      </c>
      <c r="I29" s="20">
        <v>0</v>
      </c>
      <c r="J29" s="21">
        <v>0</v>
      </c>
      <c r="K29" s="21">
        <v>1</v>
      </c>
      <c r="L29" s="21">
        <v>0</v>
      </c>
      <c r="M29" s="21">
        <v>1</v>
      </c>
      <c r="N29" s="21">
        <v>1</v>
      </c>
      <c r="O29" s="21">
        <f t="shared" si="6"/>
        <v>5</v>
      </c>
      <c r="P29" s="21">
        <v>1</v>
      </c>
      <c r="Q29" s="21">
        <f t="shared" si="8"/>
        <v>4</v>
      </c>
      <c r="R29" s="73">
        <v>0.8</v>
      </c>
    </row>
    <row r="30" spans="1:18" s="3" customFormat="1" ht="18">
      <c r="A30" s="6" t="s">
        <v>16</v>
      </c>
      <c r="B30" s="6"/>
      <c r="C30" s="21">
        <v>4</v>
      </c>
      <c r="D30" s="27">
        <v>0</v>
      </c>
      <c r="E30" s="21">
        <v>3</v>
      </c>
      <c r="F30" s="21">
        <v>10</v>
      </c>
      <c r="G30" s="21">
        <v>3</v>
      </c>
      <c r="H30" s="21">
        <v>7</v>
      </c>
      <c r="I30" s="20">
        <v>6</v>
      </c>
      <c r="J30" s="21">
        <v>5</v>
      </c>
      <c r="K30" s="21">
        <v>6</v>
      </c>
      <c r="L30" s="21">
        <v>7</v>
      </c>
      <c r="M30" s="21">
        <v>4</v>
      </c>
      <c r="N30" s="21">
        <v>1</v>
      </c>
      <c r="O30" s="21">
        <f t="shared" si="6"/>
        <v>56</v>
      </c>
      <c r="P30" s="21">
        <v>50</v>
      </c>
      <c r="Q30" s="21">
        <f t="shared" si="8"/>
        <v>6</v>
      </c>
      <c r="R30" s="73">
        <v>0.11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>
        <v>0</v>
      </c>
      <c r="I31" s="20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 t="shared" si="6"/>
        <v>2</v>
      </c>
      <c r="P31" s="21">
        <v>2</v>
      </c>
      <c r="Q31" s="21">
        <f t="shared" si="8"/>
        <v>0</v>
      </c>
      <c r="R31" s="73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f t="shared" si="6"/>
        <v>1</v>
      </c>
      <c r="P32" s="21">
        <v>2</v>
      </c>
      <c r="Q32" s="21">
        <f t="shared" si="8"/>
        <v>-1</v>
      </c>
      <c r="R32" s="73">
        <v>-0.5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2</v>
      </c>
      <c r="G33" s="21">
        <v>0</v>
      </c>
      <c r="H33" s="21">
        <v>3</v>
      </c>
      <c r="I33" s="20">
        <v>0</v>
      </c>
      <c r="J33" s="21">
        <v>2</v>
      </c>
      <c r="K33" s="21">
        <v>1</v>
      </c>
      <c r="L33" s="21">
        <v>0</v>
      </c>
      <c r="M33" s="21">
        <v>0</v>
      </c>
      <c r="N33" s="21">
        <v>2</v>
      </c>
      <c r="O33" s="21">
        <f t="shared" si="6"/>
        <v>15</v>
      </c>
      <c r="P33" s="21">
        <v>48</v>
      </c>
      <c r="Q33" s="21">
        <f t="shared" si="8"/>
        <v>-33</v>
      </c>
      <c r="R33" s="73">
        <v>-0.69</v>
      </c>
    </row>
    <row r="34" spans="1:19" s="3" customFormat="1" ht="18">
      <c r="A34" s="6" t="s">
        <v>72</v>
      </c>
      <c r="B34" s="6"/>
      <c r="C34" s="21">
        <v>1</v>
      </c>
      <c r="D34" s="27">
        <v>2</v>
      </c>
      <c r="E34" s="21">
        <v>2</v>
      </c>
      <c r="F34" s="21">
        <v>0</v>
      </c>
      <c r="G34" s="21">
        <v>3</v>
      </c>
      <c r="H34" s="21">
        <v>0</v>
      </c>
      <c r="I34" s="20">
        <v>2</v>
      </c>
      <c r="J34" s="21">
        <v>2</v>
      </c>
      <c r="K34" s="21">
        <v>6</v>
      </c>
      <c r="L34" s="21">
        <v>1</v>
      </c>
      <c r="M34" s="21">
        <v>3</v>
      </c>
      <c r="N34" s="21">
        <v>2</v>
      </c>
      <c r="O34" s="21">
        <f t="shared" si="6"/>
        <v>24</v>
      </c>
      <c r="P34" s="21">
        <v>33</v>
      </c>
      <c r="Q34" s="21">
        <f t="shared" si="8"/>
        <v>-9</v>
      </c>
      <c r="R34" s="73">
        <v>-0.27</v>
      </c>
    </row>
    <row r="35" spans="1:19" s="3" customFormat="1" ht="18">
      <c r="A35" s="6" t="s">
        <v>68</v>
      </c>
      <c r="B35" s="17"/>
      <c r="C35" s="21">
        <v>0</v>
      </c>
      <c r="D35" s="27">
        <v>1</v>
      </c>
      <c r="E35" s="21">
        <v>2</v>
      </c>
      <c r="F35" s="21">
        <v>2</v>
      </c>
      <c r="G35" s="21">
        <v>2</v>
      </c>
      <c r="H35" s="21">
        <v>6</v>
      </c>
      <c r="I35" s="20">
        <v>0</v>
      </c>
      <c r="J35" s="21">
        <v>5</v>
      </c>
      <c r="K35" s="21">
        <v>5</v>
      </c>
      <c r="L35" s="21">
        <v>1</v>
      </c>
      <c r="M35" s="21">
        <v>2</v>
      </c>
      <c r="N35" s="21">
        <v>1</v>
      </c>
      <c r="O35" s="21">
        <f t="shared" si="6"/>
        <v>27</v>
      </c>
      <c r="P35" s="21">
        <v>21</v>
      </c>
      <c r="Q35" s="21">
        <f t="shared" si="8"/>
        <v>6</v>
      </c>
      <c r="R35" s="73">
        <v>0.22</v>
      </c>
    </row>
    <row r="36" spans="1:19" s="3" customFormat="1" ht="18">
      <c r="A36" s="6" t="s">
        <v>20</v>
      </c>
      <c r="B36" s="17"/>
      <c r="C36" s="21">
        <v>5</v>
      </c>
      <c r="D36" s="27">
        <v>3</v>
      </c>
      <c r="E36" s="21">
        <v>6</v>
      </c>
      <c r="F36" s="21">
        <v>10</v>
      </c>
      <c r="G36" s="21">
        <v>9</v>
      </c>
      <c r="H36" s="21">
        <v>16</v>
      </c>
      <c r="I36" s="20">
        <v>8</v>
      </c>
      <c r="J36" s="21">
        <v>12</v>
      </c>
      <c r="K36" s="21">
        <v>15</v>
      </c>
      <c r="L36" s="21">
        <v>6</v>
      </c>
      <c r="M36" s="21">
        <v>7</v>
      </c>
      <c r="N36" s="21">
        <v>11</v>
      </c>
      <c r="O36" s="21">
        <f t="shared" si="6"/>
        <v>108</v>
      </c>
      <c r="P36" s="21">
        <v>77</v>
      </c>
      <c r="Q36" s="21">
        <f t="shared" si="8"/>
        <v>31</v>
      </c>
      <c r="R36" s="73">
        <v>0.28999999999999998</v>
      </c>
    </row>
    <row r="37" spans="1:19" s="3" customFormat="1" ht="18">
      <c r="A37" s="6" t="s">
        <v>73</v>
      </c>
      <c r="B37" s="17"/>
      <c r="C37" s="21">
        <v>3</v>
      </c>
      <c r="D37" s="27">
        <v>3</v>
      </c>
      <c r="E37" s="21">
        <v>9</v>
      </c>
      <c r="F37" s="21">
        <v>5</v>
      </c>
      <c r="G37" s="21">
        <v>9</v>
      </c>
      <c r="H37" s="21">
        <v>4</v>
      </c>
      <c r="I37" s="20">
        <v>7</v>
      </c>
      <c r="J37" s="21">
        <v>5</v>
      </c>
      <c r="K37" s="21">
        <v>5</v>
      </c>
      <c r="L37" s="21">
        <v>8</v>
      </c>
      <c r="M37" s="21">
        <v>5</v>
      </c>
      <c r="N37" s="21">
        <v>6</v>
      </c>
      <c r="O37" s="21">
        <f t="shared" si="6"/>
        <v>69</v>
      </c>
      <c r="P37" s="21">
        <v>92</v>
      </c>
      <c r="Q37" s="21">
        <f t="shared" si="8"/>
        <v>-23</v>
      </c>
      <c r="R37" s="73">
        <v>-0.25</v>
      </c>
    </row>
    <row r="38" spans="1:19" s="3" customFormat="1" ht="18">
      <c r="A38" s="6" t="s">
        <v>63</v>
      </c>
      <c r="B38" s="17"/>
      <c r="C38" s="23">
        <v>14</v>
      </c>
      <c r="D38" s="29">
        <v>13</v>
      </c>
      <c r="E38" s="23">
        <v>4</v>
      </c>
      <c r="F38" s="23">
        <v>17</v>
      </c>
      <c r="G38" s="23">
        <v>1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f t="shared" si="6"/>
        <v>49</v>
      </c>
      <c r="P38" s="23">
        <v>25</v>
      </c>
      <c r="Q38" s="23">
        <f t="shared" si="8"/>
        <v>24</v>
      </c>
      <c r="R38" s="74">
        <v>0.49</v>
      </c>
    </row>
    <row r="39" spans="1:19" s="3" customFormat="1" ht="18">
      <c r="A39" s="19" t="s">
        <v>7</v>
      </c>
      <c r="B39" s="19"/>
      <c r="C39" s="24">
        <f t="shared" ref="C39:I39" si="9">SUM(C26:C38)</f>
        <v>34</v>
      </c>
      <c r="D39" s="24">
        <f t="shared" si="9"/>
        <v>31</v>
      </c>
      <c r="E39" s="24">
        <f t="shared" si="9"/>
        <v>36</v>
      </c>
      <c r="F39" s="24">
        <f t="shared" si="9"/>
        <v>52</v>
      </c>
      <c r="G39" s="24">
        <f t="shared" si="9"/>
        <v>32</v>
      </c>
      <c r="H39" s="24">
        <f t="shared" si="9"/>
        <v>45</v>
      </c>
      <c r="I39" s="24">
        <f t="shared" si="9"/>
        <v>26</v>
      </c>
      <c r="J39" s="24">
        <f t="shared" ref="J39:P39" si="10">SUM(J26:J38)</f>
        <v>39</v>
      </c>
      <c r="K39" s="24">
        <f t="shared" si="10"/>
        <v>45</v>
      </c>
      <c r="L39" s="24">
        <f t="shared" si="10"/>
        <v>31</v>
      </c>
      <c r="M39" s="24">
        <f t="shared" si="10"/>
        <v>25</v>
      </c>
      <c r="N39" s="24">
        <f t="shared" si="10"/>
        <v>32</v>
      </c>
      <c r="O39" s="24">
        <f t="shared" si="10"/>
        <v>428</v>
      </c>
      <c r="P39" s="24">
        <f t="shared" si="10"/>
        <v>417</v>
      </c>
      <c r="Q39" s="25">
        <f t="shared" si="8"/>
        <v>11</v>
      </c>
      <c r="R39" s="75">
        <v>0.03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50"/>
    </row>
    <row r="41" spans="1:19" s="3" customFormat="1" ht="18">
      <c r="A41" s="19" t="s">
        <v>22</v>
      </c>
      <c r="B41" s="19"/>
      <c r="C41" s="24">
        <f t="shared" ref="C41:N41" si="11">SUM(C39+C23)</f>
        <v>45</v>
      </c>
      <c r="D41" s="24">
        <f t="shared" si="11"/>
        <v>48</v>
      </c>
      <c r="E41" s="24">
        <f t="shared" si="11"/>
        <v>55</v>
      </c>
      <c r="F41" s="24">
        <f t="shared" si="11"/>
        <v>59</v>
      </c>
      <c r="G41" s="24">
        <f t="shared" si="11"/>
        <v>44</v>
      </c>
      <c r="H41" s="24">
        <f t="shared" si="11"/>
        <v>73</v>
      </c>
      <c r="I41" s="24">
        <f t="shared" si="11"/>
        <v>54</v>
      </c>
      <c r="J41" s="24">
        <f t="shared" si="11"/>
        <v>62</v>
      </c>
      <c r="K41" s="24">
        <f t="shared" si="11"/>
        <v>69</v>
      </c>
      <c r="L41" s="24">
        <f t="shared" si="11"/>
        <v>52</v>
      </c>
      <c r="M41" s="24">
        <f t="shared" si="11"/>
        <v>51</v>
      </c>
      <c r="N41" s="24">
        <f t="shared" si="11"/>
        <v>52</v>
      </c>
      <c r="O41" s="25">
        <f>+SUM(O23+O39)</f>
        <v>664</v>
      </c>
      <c r="P41" s="25">
        <f>+SUM(P23+P39)</f>
        <v>593</v>
      </c>
      <c r="Q41" s="24">
        <f>+SUM(Q23+Q39)</f>
        <v>71</v>
      </c>
      <c r="R41" s="78">
        <v>0.11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79"/>
      <c r="Q42" s="11"/>
      <c r="R42" s="80"/>
    </row>
    <row r="43" spans="1:19" s="3" customFormat="1" ht="18">
      <c r="A43" s="6" t="s">
        <v>23</v>
      </c>
      <c r="B43" s="6"/>
      <c r="C43" s="21">
        <v>42</v>
      </c>
      <c r="D43" s="21">
        <v>17</v>
      </c>
      <c r="E43" s="21">
        <v>14</v>
      </c>
      <c r="F43" s="21">
        <v>13</v>
      </c>
      <c r="G43" s="21">
        <v>11</v>
      </c>
      <c r="H43" s="21">
        <v>10</v>
      </c>
      <c r="I43" s="21">
        <v>10</v>
      </c>
      <c r="J43" s="21">
        <v>14</v>
      </c>
      <c r="K43" s="21">
        <v>7</v>
      </c>
      <c r="L43" s="21">
        <v>21</v>
      </c>
      <c r="M43" s="21">
        <v>20</v>
      </c>
      <c r="N43" s="21">
        <v>10</v>
      </c>
      <c r="O43" s="21">
        <f t="shared" si="6"/>
        <v>189</v>
      </c>
      <c r="P43" s="21">
        <v>197</v>
      </c>
      <c r="Q43" s="21">
        <f t="shared" ref="Q43:Q46" si="12">SUM(O43-P43)</f>
        <v>-8</v>
      </c>
      <c r="R43" s="81">
        <v>-0.04</v>
      </c>
    </row>
    <row r="44" spans="1:19" s="3" customFormat="1" ht="18">
      <c r="A44" s="6" t="s">
        <v>24</v>
      </c>
      <c r="B44" s="6"/>
      <c r="C44" s="21">
        <v>164</v>
      </c>
      <c r="D44" s="21">
        <v>112</v>
      </c>
      <c r="E44" s="21">
        <v>188</v>
      </c>
      <c r="F44" s="21">
        <v>106</v>
      </c>
      <c r="G44" s="21">
        <v>124</v>
      </c>
      <c r="H44" s="21">
        <v>193</v>
      </c>
      <c r="I44" s="21">
        <v>158</v>
      </c>
      <c r="J44" s="21">
        <v>166</v>
      </c>
      <c r="K44" s="21">
        <v>131</v>
      </c>
      <c r="L44" s="21">
        <v>157</v>
      </c>
      <c r="M44" s="21">
        <v>158</v>
      </c>
      <c r="N44" s="21">
        <v>93</v>
      </c>
      <c r="O44" s="21">
        <f t="shared" si="6"/>
        <v>1750</v>
      </c>
      <c r="P44" s="21">
        <v>2616</v>
      </c>
      <c r="Q44" s="21">
        <f t="shared" si="12"/>
        <v>-866</v>
      </c>
      <c r="R44" s="81">
        <v>-0.33</v>
      </c>
    </row>
    <row r="45" spans="1:19" s="3" customFormat="1" ht="18">
      <c r="A45" s="6" t="s">
        <v>25</v>
      </c>
      <c r="B45" s="6"/>
      <c r="C45" s="21">
        <v>20</v>
      </c>
      <c r="D45" s="20">
        <v>23</v>
      </c>
      <c r="E45" s="21">
        <v>15</v>
      </c>
      <c r="F45" s="21">
        <v>25</v>
      </c>
      <c r="G45" s="21">
        <v>8</v>
      </c>
      <c r="H45" s="21">
        <v>30</v>
      </c>
      <c r="I45" s="21">
        <v>11</v>
      </c>
      <c r="J45" s="21">
        <v>11</v>
      </c>
      <c r="K45" s="21">
        <v>25</v>
      </c>
      <c r="L45" s="21">
        <v>6</v>
      </c>
      <c r="M45" s="21">
        <v>14</v>
      </c>
      <c r="N45" s="21">
        <v>6</v>
      </c>
      <c r="O45" s="21">
        <f t="shared" si="6"/>
        <v>194</v>
      </c>
      <c r="P45" s="21">
        <v>137</v>
      </c>
      <c r="Q45" s="21">
        <f t="shared" si="12"/>
        <v>57</v>
      </c>
      <c r="R45" s="81">
        <v>0.28999999999999998</v>
      </c>
    </row>
    <row r="46" spans="1:19" s="3" customFormat="1" ht="18">
      <c r="A46" s="6" t="s">
        <v>26</v>
      </c>
      <c r="B46" s="6"/>
      <c r="C46" s="21">
        <v>15</v>
      </c>
      <c r="D46" s="21">
        <v>16</v>
      </c>
      <c r="E46" s="21">
        <v>12</v>
      </c>
      <c r="F46" s="21">
        <v>17</v>
      </c>
      <c r="G46" s="21">
        <v>21</v>
      </c>
      <c r="H46" s="21">
        <v>18</v>
      </c>
      <c r="I46" s="21">
        <v>17</v>
      </c>
      <c r="J46" s="21">
        <v>18</v>
      </c>
      <c r="K46" s="21">
        <v>18</v>
      </c>
      <c r="L46" s="21">
        <v>12</v>
      </c>
      <c r="M46" s="21">
        <v>21</v>
      </c>
      <c r="N46" s="21">
        <v>19</v>
      </c>
      <c r="O46" s="21">
        <f t="shared" si="6"/>
        <v>204</v>
      </c>
      <c r="P46" s="21">
        <v>194</v>
      </c>
      <c r="Q46" s="21">
        <f t="shared" si="12"/>
        <v>10</v>
      </c>
      <c r="R46" s="81">
        <v>0.05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82"/>
      <c r="Q47" s="9"/>
      <c r="R47" s="8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2"/>
      <c r="Q48" s="9"/>
      <c r="R48" s="5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0"/>
      <c r="H50" s="15"/>
      <c r="I50" s="15"/>
      <c r="J50" s="15"/>
      <c r="K50" s="15"/>
      <c r="L50" s="15"/>
      <c r="M50" s="10"/>
      <c r="N50" s="10"/>
      <c r="O50" s="84" t="s">
        <v>44</v>
      </c>
      <c r="P50" s="14" t="s">
        <v>44</v>
      </c>
      <c r="Q50" s="14" t="s">
        <v>76</v>
      </c>
      <c r="R50" s="85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86" t="s">
        <v>84</v>
      </c>
      <c r="P51" s="87">
        <v>2018</v>
      </c>
      <c r="Q51" s="88" t="s">
        <v>85</v>
      </c>
      <c r="R51" s="89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5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f t="shared" ref="O52:O70" si="13">SUM(C52:N52)</f>
        <v>5</v>
      </c>
      <c r="P52" s="21">
        <v>0</v>
      </c>
      <c r="Q52" s="21">
        <f t="shared" ref="Q52:Q71" si="14">SUM(O52-P52)</f>
        <v>5</v>
      </c>
      <c r="R52" s="77">
        <v>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f t="shared" si="13"/>
        <v>0</v>
      </c>
      <c r="P53" s="21">
        <v>0</v>
      </c>
      <c r="Q53" s="21">
        <f t="shared" si="14"/>
        <v>0</v>
      </c>
      <c r="R53" s="77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</v>
      </c>
      <c r="O54" s="21">
        <f t="shared" si="13"/>
        <v>1</v>
      </c>
      <c r="P54" s="21">
        <v>0</v>
      </c>
      <c r="Q54" s="21">
        <f t="shared" si="14"/>
        <v>1</v>
      </c>
      <c r="R54" s="77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1</v>
      </c>
      <c r="E55" s="21">
        <v>2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2</v>
      </c>
      <c r="L55" s="21">
        <v>0</v>
      </c>
      <c r="M55" s="21">
        <v>0</v>
      </c>
      <c r="N55" s="21">
        <v>0</v>
      </c>
      <c r="O55" s="21">
        <f t="shared" si="13"/>
        <v>6</v>
      </c>
      <c r="P55" s="21">
        <v>6</v>
      </c>
      <c r="Q55" s="21">
        <f t="shared" si="14"/>
        <v>0</v>
      </c>
      <c r="R55" s="77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1</v>
      </c>
      <c r="K56" s="21">
        <v>0</v>
      </c>
      <c r="L56" s="21">
        <v>2</v>
      </c>
      <c r="M56" s="21">
        <v>0</v>
      </c>
      <c r="N56" s="21">
        <v>0</v>
      </c>
      <c r="O56" s="21">
        <f t="shared" si="13"/>
        <v>4</v>
      </c>
      <c r="P56" s="21">
        <v>3</v>
      </c>
      <c r="Q56" s="21">
        <f t="shared" si="14"/>
        <v>1</v>
      </c>
      <c r="R56" s="77">
        <v>0.25</v>
      </c>
    </row>
    <row r="57" spans="1:21" s="3" customFormat="1" ht="18">
      <c r="A57" s="6" t="s">
        <v>13</v>
      </c>
      <c r="B57" s="6"/>
      <c r="C57" s="21">
        <v>1</v>
      </c>
      <c r="D57" s="20">
        <v>1</v>
      </c>
      <c r="E57" s="21">
        <v>0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2</v>
      </c>
      <c r="L57" s="21">
        <v>2</v>
      </c>
      <c r="M57" s="21">
        <v>0</v>
      </c>
      <c r="N57" s="21">
        <v>0</v>
      </c>
      <c r="O57" s="21">
        <f t="shared" si="13"/>
        <v>7</v>
      </c>
      <c r="P57" s="21">
        <v>2</v>
      </c>
      <c r="Q57" s="21">
        <f t="shared" si="14"/>
        <v>5</v>
      </c>
      <c r="R57" s="77">
        <v>0.71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</v>
      </c>
      <c r="O58" s="21">
        <f t="shared" si="13"/>
        <v>2</v>
      </c>
      <c r="P58" s="21">
        <v>3</v>
      </c>
      <c r="Q58" s="21">
        <f t="shared" si="14"/>
        <v>-1</v>
      </c>
      <c r="R58" s="77">
        <v>-0.33</v>
      </c>
    </row>
    <row r="59" spans="1:21" s="3" customFormat="1" ht="18">
      <c r="A59" s="6" t="s">
        <v>28</v>
      </c>
      <c r="B59" s="6"/>
      <c r="C59" s="21">
        <v>1</v>
      </c>
      <c r="D59" s="20">
        <v>5</v>
      </c>
      <c r="E59" s="21">
        <v>8</v>
      </c>
      <c r="F59" s="21">
        <v>0</v>
      </c>
      <c r="G59" s="21">
        <v>1</v>
      </c>
      <c r="H59" s="21">
        <v>8</v>
      </c>
      <c r="I59" s="21">
        <v>5</v>
      </c>
      <c r="J59" s="21">
        <v>1</v>
      </c>
      <c r="K59" s="21">
        <v>0</v>
      </c>
      <c r="L59" s="21">
        <v>0</v>
      </c>
      <c r="M59" s="21">
        <v>7</v>
      </c>
      <c r="N59" s="21">
        <v>1</v>
      </c>
      <c r="O59" s="21">
        <f t="shared" si="13"/>
        <v>37</v>
      </c>
      <c r="P59" s="21">
        <v>12</v>
      </c>
      <c r="Q59" s="21">
        <f t="shared" si="14"/>
        <v>25</v>
      </c>
      <c r="R59" s="77">
        <v>0.68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4</v>
      </c>
      <c r="F60" s="21">
        <v>3</v>
      </c>
      <c r="G60" s="21">
        <v>1</v>
      </c>
      <c r="H60" s="21">
        <v>3</v>
      </c>
      <c r="I60" s="21">
        <v>1</v>
      </c>
      <c r="J60" s="21">
        <v>0</v>
      </c>
      <c r="K60" s="21">
        <v>2</v>
      </c>
      <c r="L60" s="21">
        <v>4</v>
      </c>
      <c r="M60" s="21">
        <v>5</v>
      </c>
      <c r="N60" s="21">
        <v>4</v>
      </c>
      <c r="O60" s="21">
        <f t="shared" si="13"/>
        <v>32</v>
      </c>
      <c r="P60" s="21">
        <v>25</v>
      </c>
      <c r="Q60" s="21">
        <f t="shared" si="14"/>
        <v>7</v>
      </c>
      <c r="R60" s="77">
        <v>0.22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0</v>
      </c>
      <c r="F61" s="21">
        <v>0</v>
      </c>
      <c r="G61" s="21">
        <v>0</v>
      </c>
      <c r="H61" s="21">
        <v>3</v>
      </c>
      <c r="I61" s="21">
        <v>1</v>
      </c>
      <c r="J61" s="21">
        <v>1</v>
      </c>
      <c r="K61" s="21">
        <v>2</v>
      </c>
      <c r="L61" s="21">
        <v>2</v>
      </c>
      <c r="M61" s="21">
        <v>1</v>
      </c>
      <c r="N61" s="26">
        <v>0</v>
      </c>
      <c r="O61" s="21">
        <f t="shared" si="13"/>
        <v>10</v>
      </c>
      <c r="P61" s="21">
        <v>4</v>
      </c>
      <c r="Q61" s="21">
        <f t="shared" si="14"/>
        <v>6</v>
      </c>
      <c r="R61" s="77">
        <v>0.6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f t="shared" si="13"/>
        <v>1</v>
      </c>
      <c r="P62" s="21">
        <v>3</v>
      </c>
      <c r="Q62" s="21">
        <f t="shared" si="14"/>
        <v>-2</v>
      </c>
      <c r="R62" s="77">
        <v>-0.67</v>
      </c>
    </row>
    <row r="63" spans="1:21" s="3" customFormat="1" ht="18">
      <c r="A63" s="6" t="s">
        <v>60</v>
      </c>
      <c r="B63" s="6"/>
      <c r="C63" s="21">
        <v>2</v>
      </c>
      <c r="D63" s="20">
        <v>0</v>
      </c>
      <c r="E63" s="21">
        <v>0</v>
      </c>
      <c r="F63" s="21">
        <v>0</v>
      </c>
      <c r="G63" s="21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f t="shared" si="13"/>
        <v>3</v>
      </c>
      <c r="P63" s="21">
        <v>2</v>
      </c>
      <c r="Q63" s="21">
        <f t="shared" si="14"/>
        <v>1</v>
      </c>
      <c r="R63" s="77">
        <v>0.33</v>
      </c>
    </row>
    <row r="64" spans="1:21" s="3" customFormat="1" ht="18">
      <c r="A64" s="6" t="s">
        <v>18</v>
      </c>
      <c r="B64" s="6"/>
      <c r="C64" s="21">
        <v>2</v>
      </c>
      <c r="D64" s="20">
        <v>2</v>
      </c>
      <c r="E64" s="21">
        <v>1</v>
      </c>
      <c r="F64" s="21">
        <v>2</v>
      </c>
      <c r="G64" s="21">
        <v>0</v>
      </c>
      <c r="H64" s="21">
        <v>3</v>
      </c>
      <c r="I64" s="21">
        <v>0</v>
      </c>
      <c r="J64" s="21">
        <v>2</v>
      </c>
      <c r="K64" s="21">
        <v>1</v>
      </c>
      <c r="L64" s="21">
        <v>0</v>
      </c>
      <c r="M64" s="21">
        <v>0</v>
      </c>
      <c r="N64" s="21">
        <v>2</v>
      </c>
      <c r="O64" s="21">
        <f t="shared" si="13"/>
        <v>15</v>
      </c>
      <c r="P64" s="21">
        <v>46</v>
      </c>
      <c r="Q64" s="21">
        <f t="shared" si="14"/>
        <v>-31</v>
      </c>
      <c r="R64" s="77">
        <v>-0.67</v>
      </c>
    </row>
    <row r="65" spans="1:19" s="3" customFormat="1" ht="18">
      <c r="A65" s="6" t="s">
        <v>69</v>
      </c>
      <c r="B65" s="6"/>
      <c r="C65" s="21">
        <v>0</v>
      </c>
      <c r="D65" s="20">
        <v>1</v>
      </c>
      <c r="E65" s="21">
        <v>3</v>
      </c>
      <c r="F65" s="21">
        <v>2</v>
      </c>
      <c r="G65" s="21">
        <v>2</v>
      </c>
      <c r="H65" s="21">
        <v>6</v>
      </c>
      <c r="I65" s="21">
        <v>0</v>
      </c>
      <c r="J65" s="21">
        <v>5</v>
      </c>
      <c r="K65" s="21">
        <v>5</v>
      </c>
      <c r="L65" s="21">
        <v>1</v>
      </c>
      <c r="M65" s="21">
        <v>9</v>
      </c>
      <c r="N65" s="21">
        <v>1</v>
      </c>
      <c r="O65" s="21">
        <f t="shared" si="13"/>
        <v>35</v>
      </c>
      <c r="P65" s="21">
        <v>19</v>
      </c>
      <c r="Q65" s="21">
        <f t="shared" si="14"/>
        <v>16</v>
      </c>
      <c r="R65" s="77">
        <v>0.46</v>
      </c>
    </row>
    <row r="66" spans="1:19" s="3" customFormat="1" ht="18">
      <c r="A66" s="6" t="s">
        <v>30</v>
      </c>
      <c r="B66" s="6"/>
      <c r="C66" s="21">
        <v>1</v>
      </c>
      <c r="D66" s="20">
        <v>2</v>
      </c>
      <c r="E66" s="21">
        <v>2</v>
      </c>
      <c r="F66" s="21">
        <v>0</v>
      </c>
      <c r="G66" s="21">
        <v>2</v>
      </c>
      <c r="H66" s="21">
        <v>1</v>
      </c>
      <c r="I66" s="21">
        <v>2</v>
      </c>
      <c r="J66" s="21">
        <v>2</v>
      </c>
      <c r="K66" s="21">
        <v>6</v>
      </c>
      <c r="L66" s="21">
        <v>1</v>
      </c>
      <c r="M66" s="21">
        <v>3</v>
      </c>
      <c r="N66" s="21">
        <v>2</v>
      </c>
      <c r="O66" s="21">
        <f t="shared" si="13"/>
        <v>24</v>
      </c>
      <c r="P66" s="21">
        <v>33</v>
      </c>
      <c r="Q66" s="21">
        <f t="shared" si="14"/>
        <v>-9</v>
      </c>
      <c r="R66" s="77">
        <v>-0.27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1</v>
      </c>
      <c r="L67" s="21">
        <v>0</v>
      </c>
      <c r="M67" s="21">
        <v>0</v>
      </c>
      <c r="N67" s="21">
        <v>0</v>
      </c>
      <c r="O67" s="21">
        <f t="shared" si="13"/>
        <v>1</v>
      </c>
      <c r="P67" s="21">
        <v>1</v>
      </c>
      <c r="Q67" s="21">
        <f t="shared" si="14"/>
        <v>0</v>
      </c>
      <c r="R67" s="77">
        <v>0</v>
      </c>
    </row>
    <row r="68" spans="1:19" s="3" customFormat="1" ht="18">
      <c r="A68" s="6" t="s">
        <v>20</v>
      </c>
      <c r="B68" s="6"/>
      <c r="C68" s="21">
        <v>4</v>
      </c>
      <c r="D68" s="20">
        <v>2</v>
      </c>
      <c r="E68" s="21">
        <v>7</v>
      </c>
      <c r="F68" s="21">
        <v>8</v>
      </c>
      <c r="G68" s="21">
        <v>3</v>
      </c>
      <c r="H68" s="21">
        <v>19</v>
      </c>
      <c r="I68" s="21">
        <v>4</v>
      </c>
      <c r="J68" s="21">
        <v>4</v>
      </c>
      <c r="K68" s="21">
        <v>14</v>
      </c>
      <c r="L68" s="21">
        <v>3</v>
      </c>
      <c r="M68" s="21">
        <v>4</v>
      </c>
      <c r="N68" s="21">
        <v>5</v>
      </c>
      <c r="O68" s="21">
        <f t="shared" si="13"/>
        <v>77</v>
      </c>
      <c r="P68" s="21">
        <v>57</v>
      </c>
      <c r="Q68" s="21">
        <f t="shared" si="14"/>
        <v>20</v>
      </c>
      <c r="R68" s="77">
        <v>0.26</v>
      </c>
    </row>
    <row r="69" spans="1:19" s="3" customFormat="1" ht="18">
      <c r="A69" s="6" t="s">
        <v>21</v>
      </c>
      <c r="B69" s="6"/>
      <c r="C69" s="21">
        <v>1</v>
      </c>
      <c r="D69" s="20">
        <v>2</v>
      </c>
      <c r="E69" s="21">
        <v>9</v>
      </c>
      <c r="F69" s="21">
        <v>4</v>
      </c>
      <c r="G69" s="21">
        <v>9</v>
      </c>
      <c r="H69" s="21">
        <v>4</v>
      </c>
      <c r="I69" s="21">
        <v>5</v>
      </c>
      <c r="J69" s="21">
        <v>4</v>
      </c>
      <c r="K69" s="21">
        <v>1</v>
      </c>
      <c r="L69" s="21">
        <v>2</v>
      </c>
      <c r="M69" s="21">
        <v>5</v>
      </c>
      <c r="N69" s="21">
        <v>4</v>
      </c>
      <c r="O69" s="21">
        <f t="shared" si="13"/>
        <v>50</v>
      </c>
      <c r="P69" s="21">
        <v>66</v>
      </c>
      <c r="Q69" s="21">
        <f t="shared" si="14"/>
        <v>-16</v>
      </c>
      <c r="R69" s="77">
        <v>-0.24</v>
      </c>
    </row>
    <row r="70" spans="1:19" s="3" customFormat="1" ht="18">
      <c r="A70" s="6" t="s">
        <v>63</v>
      </c>
      <c r="B70" s="6"/>
      <c r="C70" s="23">
        <v>6</v>
      </c>
      <c r="D70" s="22">
        <v>3</v>
      </c>
      <c r="E70" s="23">
        <v>0</v>
      </c>
      <c r="F70" s="23">
        <v>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f t="shared" si="13"/>
        <v>13</v>
      </c>
      <c r="P70" s="23">
        <v>21</v>
      </c>
      <c r="Q70" s="23">
        <f t="shared" si="14"/>
        <v>-8</v>
      </c>
      <c r="R70" s="90">
        <v>-0.38</v>
      </c>
    </row>
    <row r="71" spans="1:19" s="3" customFormat="1" ht="16.2" customHeight="1">
      <c r="A71" s="37" t="s">
        <v>31</v>
      </c>
      <c r="B71" s="37"/>
      <c r="C71" s="30">
        <f t="shared" ref="C71:N71" si="15">SUM(C52:C70)</f>
        <v>19</v>
      </c>
      <c r="D71" s="30">
        <f t="shared" si="15"/>
        <v>28</v>
      </c>
      <c r="E71" s="30">
        <f t="shared" si="15"/>
        <v>36</v>
      </c>
      <c r="F71" s="30">
        <f t="shared" si="15"/>
        <v>23</v>
      </c>
      <c r="G71" s="30">
        <f t="shared" si="15"/>
        <v>19</v>
      </c>
      <c r="H71" s="30">
        <f t="shared" si="15"/>
        <v>50</v>
      </c>
      <c r="I71" s="30">
        <f t="shared" si="15"/>
        <v>19</v>
      </c>
      <c r="J71" s="30">
        <f t="shared" si="15"/>
        <v>21</v>
      </c>
      <c r="K71" s="30">
        <f t="shared" si="15"/>
        <v>36</v>
      </c>
      <c r="L71" s="30">
        <f t="shared" si="15"/>
        <v>17</v>
      </c>
      <c r="M71" s="30">
        <f t="shared" si="15"/>
        <v>34</v>
      </c>
      <c r="N71" s="30">
        <f t="shared" si="15"/>
        <v>21</v>
      </c>
      <c r="O71" s="25">
        <f>SUM(O52:O70)</f>
        <v>323</v>
      </c>
      <c r="P71" s="25">
        <f>SUM(P52:P70)</f>
        <v>303</v>
      </c>
      <c r="Q71" s="25">
        <f t="shared" si="14"/>
        <v>20</v>
      </c>
      <c r="R71" s="78">
        <v>0.06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91"/>
      <c r="P72" s="91"/>
      <c r="Q72" s="30"/>
      <c r="R72" s="92"/>
    </row>
    <row r="73" spans="1:19" s="3" customFormat="1" ht="18">
      <c r="A73" s="6" t="s">
        <v>32</v>
      </c>
      <c r="B73" s="6"/>
      <c r="C73" s="21">
        <v>546.09</v>
      </c>
      <c r="D73" s="26">
        <v>1418</v>
      </c>
      <c r="E73" s="21">
        <v>2114</v>
      </c>
      <c r="F73" s="21">
        <v>1314.51</v>
      </c>
      <c r="G73" s="21">
        <v>1083</v>
      </c>
      <c r="H73" s="21">
        <v>1822.16</v>
      </c>
      <c r="I73" s="21">
        <v>1194</v>
      </c>
      <c r="J73" s="21">
        <v>1195</v>
      </c>
      <c r="K73" s="28">
        <v>1082</v>
      </c>
      <c r="L73" s="21">
        <v>960</v>
      </c>
      <c r="M73" s="26">
        <v>1146</v>
      </c>
      <c r="N73" s="26">
        <v>1197.02</v>
      </c>
      <c r="O73" s="21">
        <f t="shared" ref="O73:O75" si="16">SUM(C73:N73)</f>
        <v>15071.78</v>
      </c>
      <c r="P73" s="21">
        <v>16042</v>
      </c>
      <c r="Q73" s="21">
        <f t="shared" ref="Q73:Q75" si="17">SUM(O73-P73)</f>
        <v>-970.21999999999935</v>
      </c>
      <c r="R73" s="77">
        <v>-0.06</v>
      </c>
    </row>
    <row r="74" spans="1:19" s="3" customFormat="1" ht="18">
      <c r="A74" s="38" t="s">
        <v>59</v>
      </c>
      <c r="B74" s="38"/>
      <c r="C74" s="31">
        <v>5812.5</v>
      </c>
      <c r="D74" s="32">
        <v>4798</v>
      </c>
      <c r="E74" s="31">
        <v>5429</v>
      </c>
      <c r="F74" s="31">
        <v>4315.46</v>
      </c>
      <c r="G74" s="31">
        <v>3412</v>
      </c>
      <c r="H74" s="31">
        <v>4181</v>
      </c>
      <c r="I74" s="31">
        <v>4799</v>
      </c>
      <c r="J74" s="32">
        <v>4529</v>
      </c>
      <c r="K74" s="41">
        <v>2907</v>
      </c>
      <c r="L74" s="31">
        <v>4075</v>
      </c>
      <c r="M74" s="26">
        <v>2628</v>
      </c>
      <c r="N74" s="32">
        <v>3173</v>
      </c>
      <c r="O74" s="21">
        <f t="shared" si="16"/>
        <v>50058.96</v>
      </c>
      <c r="P74" s="21">
        <v>79797</v>
      </c>
      <c r="Q74" s="21">
        <f t="shared" si="17"/>
        <v>-29738.04</v>
      </c>
      <c r="R74" s="77">
        <v>-0.37</v>
      </c>
    </row>
    <row r="75" spans="1:19" s="3" customFormat="1" ht="18">
      <c r="A75" s="18" t="s">
        <v>86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2194</v>
      </c>
      <c r="I75" s="33">
        <v>0</v>
      </c>
      <c r="J75" s="34">
        <v>0</v>
      </c>
      <c r="K75" s="33">
        <v>0</v>
      </c>
      <c r="L75" s="33">
        <v>0</v>
      </c>
      <c r="M75" s="63">
        <v>1859</v>
      </c>
      <c r="N75" s="34">
        <v>0</v>
      </c>
      <c r="O75" s="23">
        <f t="shared" si="16"/>
        <v>4053</v>
      </c>
      <c r="P75" s="23">
        <v>4385</v>
      </c>
      <c r="Q75" s="21">
        <f t="shared" si="17"/>
        <v>-332</v>
      </c>
      <c r="R75" s="90">
        <v>-0.08</v>
      </c>
    </row>
    <row r="76" spans="1:19" s="3" customFormat="1" ht="14.7" customHeight="1">
      <c r="A76" s="19" t="s">
        <v>33</v>
      </c>
      <c r="B76" s="19"/>
      <c r="C76" s="15">
        <f>SUM(C73:C75)</f>
        <v>6358.59</v>
      </c>
      <c r="D76" s="19">
        <f t="shared" ref="D76:N76" si="18">SUM(D73:D75)</f>
        <v>6216</v>
      </c>
      <c r="E76" s="19">
        <f t="shared" si="18"/>
        <v>7543</v>
      </c>
      <c r="F76" s="15">
        <f>SUM(F73:F75)</f>
        <v>5629.97</v>
      </c>
      <c r="G76" s="19">
        <f t="shared" si="18"/>
        <v>4495</v>
      </c>
      <c r="H76" s="15">
        <f>SUM(H73:H75)</f>
        <v>8197.16</v>
      </c>
      <c r="I76" s="19">
        <f t="shared" si="18"/>
        <v>5993</v>
      </c>
      <c r="J76" s="19">
        <f t="shared" si="18"/>
        <v>5724</v>
      </c>
      <c r="K76" s="19">
        <f t="shared" si="18"/>
        <v>3989</v>
      </c>
      <c r="L76" s="19">
        <f t="shared" si="18"/>
        <v>5035</v>
      </c>
      <c r="M76" s="19">
        <f t="shared" si="18"/>
        <v>5633</v>
      </c>
      <c r="N76" s="19">
        <f t="shared" si="18"/>
        <v>4370.0200000000004</v>
      </c>
      <c r="O76" s="25">
        <f>SUM(O73:O75)</f>
        <v>69183.739999999991</v>
      </c>
      <c r="P76" s="25">
        <f>SUM(P73:P75)</f>
        <v>100224</v>
      </c>
      <c r="Q76" s="21">
        <f t="shared" ref="Q76:Q86" si="19">SUM(O76-P76)</f>
        <v>-31040.260000000009</v>
      </c>
      <c r="R76" s="78">
        <v>-0.31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91"/>
      <c r="P77" s="91"/>
      <c r="Q77" s="24"/>
      <c r="R77" s="92"/>
    </row>
    <row r="78" spans="1:19" s="3" customFormat="1" ht="18">
      <c r="A78" s="6" t="s">
        <v>34</v>
      </c>
      <c r="B78" s="6"/>
      <c r="C78" s="21">
        <v>500</v>
      </c>
      <c r="D78" s="20">
        <v>750</v>
      </c>
      <c r="E78" s="21">
        <v>450</v>
      </c>
      <c r="F78" s="21">
        <v>325</v>
      </c>
      <c r="G78" s="21">
        <v>175</v>
      </c>
      <c r="H78" s="21">
        <v>150</v>
      </c>
      <c r="I78" s="21">
        <v>250</v>
      </c>
      <c r="J78" s="21">
        <v>275</v>
      </c>
      <c r="K78" s="21">
        <v>175</v>
      </c>
      <c r="L78" s="21">
        <v>425</v>
      </c>
      <c r="M78" s="21">
        <v>250</v>
      </c>
      <c r="N78" s="21">
        <v>275</v>
      </c>
      <c r="O78" s="21">
        <f t="shared" ref="O78:O79" si="20">SUM(C78:N78)</f>
        <v>4000</v>
      </c>
      <c r="P78" s="21">
        <v>3920</v>
      </c>
      <c r="Q78" s="21">
        <f t="shared" si="19"/>
        <v>80</v>
      </c>
      <c r="R78" s="77">
        <v>0.02</v>
      </c>
    </row>
    <row r="79" spans="1:19" s="3" customFormat="1" ht="18">
      <c r="A79" s="6" t="s">
        <v>35</v>
      </c>
      <c r="B79" s="6"/>
      <c r="C79" s="21">
        <v>575</v>
      </c>
      <c r="D79" s="20">
        <v>492</v>
      </c>
      <c r="E79" s="21">
        <v>395</v>
      </c>
      <c r="F79" s="21">
        <v>540</v>
      </c>
      <c r="G79" s="21">
        <v>570</v>
      </c>
      <c r="H79" s="21">
        <v>738</v>
      </c>
      <c r="I79" s="21">
        <v>534</v>
      </c>
      <c r="J79" s="21">
        <v>510</v>
      </c>
      <c r="K79" s="21">
        <v>560</v>
      </c>
      <c r="L79" s="21">
        <v>505</v>
      </c>
      <c r="M79" s="21">
        <v>530</v>
      </c>
      <c r="N79" s="21">
        <v>579</v>
      </c>
      <c r="O79" s="21">
        <f t="shared" si="20"/>
        <v>6528</v>
      </c>
      <c r="P79" s="21">
        <v>6517</v>
      </c>
      <c r="Q79" s="21">
        <f t="shared" si="19"/>
        <v>11</v>
      </c>
      <c r="R79" s="77">
        <v>0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>SUM(C80:N80)</f>
        <v>0</v>
      </c>
      <c r="P80" s="21">
        <v>672</v>
      </c>
      <c r="Q80" s="21">
        <f t="shared" si="19"/>
        <v>-672</v>
      </c>
      <c r="R80" s="77">
        <v>-672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ref="O81:O84" si="21">SUM(C81:N81)</f>
        <v>0</v>
      </c>
      <c r="P81" s="21">
        <v>0</v>
      </c>
      <c r="Q81" s="21">
        <f t="shared" si="19"/>
        <v>0</v>
      </c>
      <c r="R81" s="77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21"/>
        <v>0</v>
      </c>
      <c r="P82" s="21">
        <v>0</v>
      </c>
      <c r="Q82" s="21">
        <f t="shared" si="19"/>
        <v>0</v>
      </c>
      <c r="R82" s="77">
        <v>0</v>
      </c>
    </row>
    <row r="83" spans="1:18" s="3" customFormat="1" ht="18">
      <c r="A83" s="6" t="s">
        <v>58</v>
      </c>
      <c r="B83" s="6"/>
      <c r="C83" s="21">
        <v>16039.5</v>
      </c>
      <c r="D83" s="26">
        <v>0</v>
      </c>
      <c r="E83" s="21">
        <v>1142</v>
      </c>
      <c r="F83" s="21">
        <v>25507</v>
      </c>
      <c r="G83" s="21">
        <v>2907</v>
      </c>
      <c r="H83" s="21">
        <v>12251</v>
      </c>
      <c r="I83" s="21">
        <v>11628</v>
      </c>
      <c r="J83" s="21">
        <v>502</v>
      </c>
      <c r="K83" s="21">
        <v>518</v>
      </c>
      <c r="L83" s="21">
        <v>5352.8</v>
      </c>
      <c r="M83" s="21">
        <v>1132</v>
      </c>
      <c r="N83" s="21">
        <v>1848</v>
      </c>
      <c r="O83" s="21">
        <f t="shared" si="21"/>
        <v>78827.3</v>
      </c>
      <c r="P83" s="21">
        <v>57805</v>
      </c>
      <c r="Q83" s="21">
        <f t="shared" si="19"/>
        <v>21022.300000000003</v>
      </c>
      <c r="R83" s="77">
        <v>0.27</v>
      </c>
    </row>
    <row r="84" spans="1:18" s="3" customFormat="1" ht="18">
      <c r="A84" s="17" t="s">
        <v>39</v>
      </c>
      <c r="B84" s="17"/>
      <c r="C84" s="23">
        <v>300</v>
      </c>
      <c r="D84" s="22">
        <v>0</v>
      </c>
      <c r="E84" s="23">
        <v>0</v>
      </c>
      <c r="F84" s="23">
        <v>200</v>
      </c>
      <c r="G84" s="23">
        <v>0</v>
      </c>
      <c r="H84" s="23">
        <v>103</v>
      </c>
      <c r="I84" s="23">
        <v>0</v>
      </c>
      <c r="J84" s="23">
        <v>500</v>
      </c>
      <c r="K84" s="35">
        <v>500</v>
      </c>
      <c r="L84" s="23">
        <v>0</v>
      </c>
      <c r="M84" s="23">
        <v>0</v>
      </c>
      <c r="N84" s="23">
        <v>1480</v>
      </c>
      <c r="O84" s="23">
        <f t="shared" si="21"/>
        <v>3083</v>
      </c>
      <c r="P84" s="23">
        <v>4885</v>
      </c>
      <c r="Q84" s="23">
        <f t="shared" si="19"/>
        <v>-1802</v>
      </c>
      <c r="R84" s="90">
        <v>-0.37</v>
      </c>
    </row>
    <row r="85" spans="1:18" s="3" customFormat="1" ht="16.2" customHeight="1">
      <c r="A85" s="19" t="s">
        <v>33</v>
      </c>
      <c r="B85" s="19"/>
      <c r="C85" s="24">
        <f t="shared" ref="C85:K85" si="22">SUM(C78:C84)</f>
        <v>17414.5</v>
      </c>
      <c r="D85" s="24">
        <f t="shared" si="22"/>
        <v>1242</v>
      </c>
      <c r="E85" s="24">
        <f t="shared" si="22"/>
        <v>1987</v>
      </c>
      <c r="F85" s="24">
        <f t="shared" si="22"/>
        <v>26572</v>
      </c>
      <c r="G85" s="24">
        <f t="shared" si="22"/>
        <v>3652</v>
      </c>
      <c r="H85" s="24">
        <f t="shared" si="22"/>
        <v>13242</v>
      </c>
      <c r="I85" s="24">
        <f t="shared" si="22"/>
        <v>12412</v>
      </c>
      <c r="J85" s="24">
        <f t="shared" si="22"/>
        <v>1787</v>
      </c>
      <c r="K85" s="24">
        <f t="shared" si="22"/>
        <v>1753</v>
      </c>
      <c r="L85" s="24">
        <f>SUM(L78:L84)</f>
        <v>6282.8</v>
      </c>
      <c r="M85" s="24">
        <f>SUM(M78:M84)</f>
        <v>1912</v>
      </c>
      <c r="N85" s="24">
        <f>SUM(N78:N84)</f>
        <v>4182</v>
      </c>
      <c r="O85" s="25">
        <f>SUM(O78:O84)</f>
        <v>92438.3</v>
      </c>
      <c r="P85" s="25">
        <f>SUM(P78:P84)</f>
        <v>73799</v>
      </c>
      <c r="Q85" s="25">
        <f t="shared" si="19"/>
        <v>18639.300000000003</v>
      </c>
      <c r="R85" s="78">
        <v>0.2</v>
      </c>
    </row>
    <row r="86" spans="1:18" s="3" customFormat="1" ht="16.2" customHeight="1">
      <c r="A86" s="19" t="s">
        <v>40</v>
      </c>
      <c r="B86" s="19"/>
      <c r="C86" s="25">
        <f t="shared" ref="C86:O86" si="23">SUM(C76+C85)</f>
        <v>23773.09</v>
      </c>
      <c r="D86" s="25">
        <f t="shared" si="23"/>
        <v>7458</v>
      </c>
      <c r="E86" s="25">
        <f t="shared" si="23"/>
        <v>9530</v>
      </c>
      <c r="F86" s="25">
        <f t="shared" si="23"/>
        <v>32201.97</v>
      </c>
      <c r="G86" s="25">
        <f t="shared" si="23"/>
        <v>8147</v>
      </c>
      <c r="H86" s="25">
        <f t="shared" si="23"/>
        <v>21439.16</v>
      </c>
      <c r="I86" s="25">
        <f t="shared" si="23"/>
        <v>18405</v>
      </c>
      <c r="J86" s="25">
        <f t="shared" si="23"/>
        <v>7511</v>
      </c>
      <c r="K86" s="25">
        <f t="shared" si="23"/>
        <v>5742</v>
      </c>
      <c r="L86" s="25">
        <f t="shared" si="23"/>
        <v>11317.8</v>
      </c>
      <c r="M86" s="25">
        <f t="shared" si="23"/>
        <v>7545</v>
      </c>
      <c r="N86" s="25">
        <f t="shared" si="23"/>
        <v>8552.02</v>
      </c>
      <c r="O86" s="25">
        <f t="shared" si="23"/>
        <v>161622.03999999998</v>
      </c>
      <c r="P86" s="25">
        <f>+SUM(P76+P85)</f>
        <v>174023</v>
      </c>
      <c r="Q86" s="25">
        <f t="shared" si="19"/>
        <v>-12400.960000000021</v>
      </c>
      <c r="R86" s="93">
        <v>-7.0000000000000007E-2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78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76"/>
      <c r="P88" s="76"/>
      <c r="Q88" s="36"/>
      <c r="R88" s="26"/>
    </row>
    <row r="89" spans="1:18" s="3" customFormat="1" ht="18">
      <c r="A89" s="39" t="s">
        <v>81</v>
      </c>
      <c r="B89" s="6" t="s">
        <v>82</v>
      </c>
      <c r="C89" s="28">
        <v>703</v>
      </c>
      <c r="D89" s="28">
        <v>588</v>
      </c>
      <c r="E89" s="28">
        <v>602</v>
      </c>
      <c r="F89" s="28">
        <v>900</v>
      </c>
      <c r="G89" s="28">
        <v>733</v>
      </c>
      <c r="H89" s="28">
        <v>927</v>
      </c>
      <c r="I89" s="28">
        <v>939</v>
      </c>
      <c r="J89" s="28">
        <v>1013</v>
      </c>
      <c r="K89" s="28">
        <v>1452</v>
      </c>
      <c r="L89" s="28">
        <v>1356</v>
      </c>
      <c r="M89" s="28">
        <v>1034</v>
      </c>
      <c r="N89" s="28">
        <v>1118</v>
      </c>
      <c r="O89" s="21">
        <f t="shared" ref="O89:O95" si="24">SUM(C89:N89)</f>
        <v>11365</v>
      </c>
      <c r="P89" s="28">
        <v>5541</v>
      </c>
      <c r="Q89" s="21">
        <f>SUM(O89-P89)</f>
        <v>5824</v>
      </c>
      <c r="R89" s="73">
        <v>0.51</v>
      </c>
    </row>
    <row r="90" spans="1:18" s="3" customFormat="1" ht="18">
      <c r="A90" s="39" t="s">
        <v>61</v>
      </c>
      <c r="B90" s="6" t="s">
        <v>62</v>
      </c>
      <c r="C90" s="28">
        <v>1134</v>
      </c>
      <c r="D90" s="28">
        <v>1429</v>
      </c>
      <c r="E90" s="28">
        <v>1454</v>
      </c>
      <c r="F90" s="28">
        <v>992</v>
      </c>
      <c r="G90" s="28">
        <v>1071</v>
      </c>
      <c r="H90" s="28">
        <v>1479</v>
      </c>
      <c r="I90" s="28">
        <v>1863</v>
      </c>
      <c r="J90" s="28">
        <v>1255</v>
      </c>
      <c r="K90" s="28">
        <v>1205</v>
      </c>
      <c r="L90" s="28">
        <v>1946</v>
      </c>
      <c r="M90" s="28">
        <v>236</v>
      </c>
      <c r="N90" s="28">
        <v>891</v>
      </c>
      <c r="O90" s="21">
        <f t="shared" si="24"/>
        <v>14955</v>
      </c>
      <c r="P90" s="28">
        <v>11483</v>
      </c>
      <c r="Q90" s="21">
        <f t="shared" ref="Q90:Q97" si="25">SUM(O90-P90)</f>
        <v>3472</v>
      </c>
      <c r="R90" s="73">
        <v>0.23</v>
      </c>
    </row>
    <row r="91" spans="1:18" s="3" customFormat="1" ht="18">
      <c r="A91" s="39" t="s">
        <v>67</v>
      </c>
      <c r="B91" s="6" t="s">
        <v>90</v>
      </c>
      <c r="C91" s="21">
        <v>499</v>
      </c>
      <c r="D91" s="46">
        <v>329</v>
      </c>
      <c r="E91" s="28">
        <v>499</v>
      </c>
      <c r="F91" s="28">
        <v>439</v>
      </c>
      <c r="G91" s="21">
        <v>535</v>
      </c>
      <c r="H91" s="21">
        <v>483</v>
      </c>
      <c r="I91" s="21">
        <v>695</v>
      </c>
      <c r="J91" s="28">
        <v>635</v>
      </c>
      <c r="K91" s="21">
        <v>582</v>
      </c>
      <c r="L91" s="21">
        <v>606</v>
      </c>
      <c r="M91" s="21">
        <v>596</v>
      </c>
      <c r="N91" s="21">
        <v>566</v>
      </c>
      <c r="O91" s="21">
        <f t="shared" si="24"/>
        <v>6464</v>
      </c>
      <c r="P91" s="21">
        <v>4320</v>
      </c>
      <c r="Q91" s="21">
        <f t="shared" si="25"/>
        <v>2144</v>
      </c>
      <c r="R91" s="73">
        <v>0.33</v>
      </c>
    </row>
    <row r="92" spans="1:18" s="3" customFormat="1" ht="18">
      <c r="A92" s="39" t="s">
        <v>81</v>
      </c>
      <c r="B92" s="6" t="s">
        <v>57</v>
      </c>
      <c r="C92" s="21">
        <v>962</v>
      </c>
      <c r="D92" s="46">
        <v>779</v>
      </c>
      <c r="E92" s="28">
        <v>907</v>
      </c>
      <c r="F92" s="28">
        <v>673</v>
      </c>
      <c r="G92" s="21">
        <v>658</v>
      </c>
      <c r="H92" s="21">
        <v>634</v>
      </c>
      <c r="I92" s="21">
        <v>810</v>
      </c>
      <c r="J92" s="28">
        <v>833</v>
      </c>
      <c r="K92" s="21">
        <v>447</v>
      </c>
      <c r="L92" s="21">
        <v>537</v>
      </c>
      <c r="M92" s="21">
        <v>627</v>
      </c>
      <c r="N92" s="21">
        <v>477</v>
      </c>
      <c r="O92" s="21">
        <f t="shared" si="24"/>
        <v>8344</v>
      </c>
      <c r="P92" s="21">
        <v>6933</v>
      </c>
      <c r="Q92" s="21">
        <f t="shared" si="25"/>
        <v>1411</v>
      </c>
      <c r="R92" s="73">
        <v>0.17</v>
      </c>
    </row>
    <row r="93" spans="1:18" s="3" customFormat="1" ht="18">
      <c r="A93" s="39" t="s">
        <v>79</v>
      </c>
      <c r="B93" s="6"/>
      <c r="C93" s="21">
        <v>458</v>
      </c>
      <c r="D93" s="46">
        <v>434</v>
      </c>
      <c r="E93" s="28">
        <v>261</v>
      </c>
      <c r="F93" s="28">
        <v>462</v>
      </c>
      <c r="G93" s="21">
        <v>753</v>
      </c>
      <c r="H93" s="21">
        <v>486</v>
      </c>
      <c r="I93" s="21">
        <v>642</v>
      </c>
      <c r="J93" s="28">
        <v>765</v>
      </c>
      <c r="K93" s="21">
        <v>460</v>
      </c>
      <c r="L93" s="21">
        <v>584</v>
      </c>
      <c r="M93" s="21">
        <v>407</v>
      </c>
      <c r="N93" s="21">
        <v>599</v>
      </c>
      <c r="O93" s="21">
        <f t="shared" si="24"/>
        <v>6311</v>
      </c>
      <c r="P93" s="21">
        <v>6356</v>
      </c>
      <c r="Q93" s="21">
        <f t="shared" si="25"/>
        <v>-45</v>
      </c>
      <c r="R93" s="73">
        <v>-0.01</v>
      </c>
    </row>
    <row r="94" spans="1:18" s="3" customFormat="1" ht="18">
      <c r="A94" s="39" t="s">
        <v>78</v>
      </c>
      <c r="B94" s="6"/>
      <c r="C94" s="42">
        <v>447</v>
      </c>
      <c r="D94" s="47">
        <v>259</v>
      </c>
      <c r="E94" s="26">
        <v>31</v>
      </c>
      <c r="F94" s="28">
        <v>559</v>
      </c>
      <c r="G94" s="21">
        <v>991</v>
      </c>
      <c r="H94" s="21">
        <v>219</v>
      </c>
      <c r="I94" s="21">
        <v>172</v>
      </c>
      <c r="J94" s="28">
        <v>507</v>
      </c>
      <c r="K94" s="21">
        <v>43</v>
      </c>
      <c r="L94" s="21">
        <v>49</v>
      </c>
      <c r="M94" s="21">
        <v>503</v>
      </c>
      <c r="N94" s="21">
        <v>550</v>
      </c>
      <c r="O94" s="21">
        <f t="shared" si="24"/>
        <v>4330</v>
      </c>
      <c r="P94" s="42">
        <v>14089</v>
      </c>
      <c r="Q94" s="21">
        <f t="shared" si="25"/>
        <v>-9759</v>
      </c>
      <c r="R94" s="73">
        <v>-0.69</v>
      </c>
    </row>
    <row r="95" spans="1:18" s="3" customFormat="1" ht="15.6" customHeight="1">
      <c r="A95" s="39" t="s">
        <v>77</v>
      </c>
      <c r="B95" s="6"/>
      <c r="C95" s="42">
        <v>637</v>
      </c>
      <c r="D95" s="47">
        <v>930</v>
      </c>
      <c r="E95" s="26">
        <v>898</v>
      </c>
      <c r="F95" s="28">
        <v>751</v>
      </c>
      <c r="G95" s="21">
        <v>408</v>
      </c>
      <c r="H95" s="21">
        <v>113</v>
      </c>
      <c r="I95" s="21">
        <v>277</v>
      </c>
      <c r="J95" s="28">
        <v>525</v>
      </c>
      <c r="K95" s="21">
        <v>681</v>
      </c>
      <c r="L95" s="21">
        <v>625</v>
      </c>
      <c r="M95" s="21">
        <v>835</v>
      </c>
      <c r="N95" s="21">
        <v>616</v>
      </c>
      <c r="O95" s="21">
        <f t="shared" si="24"/>
        <v>7296</v>
      </c>
      <c r="P95" s="42">
        <v>14120</v>
      </c>
      <c r="Q95" s="21">
        <f t="shared" si="25"/>
        <v>-6824</v>
      </c>
      <c r="R95" s="73">
        <v>-0.48</v>
      </c>
    </row>
    <row r="96" spans="1:18" s="3" customFormat="1" ht="15.6" customHeight="1">
      <c r="A96" s="39" t="s">
        <v>88</v>
      </c>
      <c r="B96" s="19"/>
      <c r="C96" s="48">
        <v>622</v>
      </c>
      <c r="D96" s="48">
        <v>208</v>
      </c>
      <c r="E96" s="48">
        <v>685</v>
      </c>
      <c r="F96" s="29">
        <v>517</v>
      </c>
      <c r="G96" s="29">
        <v>416</v>
      </c>
      <c r="H96" s="48">
        <v>399</v>
      </c>
      <c r="I96" s="48">
        <v>516</v>
      </c>
      <c r="J96" s="48">
        <v>696</v>
      </c>
      <c r="K96" s="29">
        <v>424</v>
      </c>
      <c r="L96" s="48">
        <v>366</v>
      </c>
      <c r="M96" s="48">
        <v>536</v>
      </c>
      <c r="N96" s="48">
        <v>294</v>
      </c>
      <c r="O96" s="23">
        <f>SUM(C96:N96)</f>
        <v>5679</v>
      </c>
      <c r="P96" s="64">
        <v>0</v>
      </c>
      <c r="Q96" s="23">
        <v>0</v>
      </c>
      <c r="R96" s="74">
        <v>0</v>
      </c>
    </row>
    <row r="97" spans="1:19" s="3" customFormat="1" ht="19.5" customHeight="1">
      <c r="A97" s="19" t="s">
        <v>65</v>
      </c>
      <c r="B97" s="19"/>
      <c r="C97" s="25">
        <f t="shared" ref="C97:N97" si="26">SUM(C89:C96)</f>
        <v>5462</v>
      </c>
      <c r="D97" s="25">
        <f t="shared" si="26"/>
        <v>4956</v>
      </c>
      <c r="E97" s="25">
        <f t="shared" si="26"/>
        <v>5337</v>
      </c>
      <c r="F97" s="25">
        <f t="shared" si="26"/>
        <v>5293</v>
      </c>
      <c r="G97" s="25">
        <f t="shared" si="26"/>
        <v>5565</v>
      </c>
      <c r="H97" s="25">
        <f t="shared" si="26"/>
        <v>4740</v>
      </c>
      <c r="I97" s="25">
        <f t="shared" si="26"/>
        <v>5914</v>
      </c>
      <c r="J97" s="25">
        <f t="shared" si="26"/>
        <v>6229</v>
      </c>
      <c r="K97" s="25">
        <f t="shared" si="26"/>
        <v>5294</v>
      </c>
      <c r="L97" s="25">
        <f t="shared" si="26"/>
        <v>6069</v>
      </c>
      <c r="M97" s="25">
        <f t="shared" si="26"/>
        <v>4774</v>
      </c>
      <c r="N97" s="25">
        <f t="shared" si="26"/>
        <v>5111</v>
      </c>
      <c r="O97" s="25">
        <f>SUM(O89:O96)</f>
        <v>64744</v>
      </c>
      <c r="P97" s="25">
        <f>SUM(P89:P96)</f>
        <v>62842</v>
      </c>
      <c r="Q97" s="25">
        <f t="shared" si="25"/>
        <v>1902</v>
      </c>
      <c r="R97" s="93">
        <v>0.03</v>
      </c>
      <c r="S97" s="40"/>
    </row>
    <row r="98" spans="1:19" s="3" customFormat="1" ht="19.5" customHeight="1">
      <c r="A98" s="66" t="s">
        <v>87</v>
      </c>
      <c r="B98" s="2"/>
      <c r="C98" s="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4"/>
      <c r="S98" s="40"/>
    </row>
    <row r="99" spans="1:19" ht="17.850000000000001" customHeight="1">
      <c r="A99" s="98" t="s">
        <v>89</v>
      </c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95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2020-01-03T18:08:01Z</cp:lastPrinted>
  <dcterms:created xsi:type="dcterms:W3CDTF">2000-02-08T18:12:04Z</dcterms:created>
  <dcterms:modified xsi:type="dcterms:W3CDTF">2020-01-07T16:01:13Z</dcterms:modified>
</cp:coreProperties>
</file>