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J86" i="7"/>
  <c r="Q86"/>
  <c r="O86"/>
  <c r="Q76"/>
  <c r="Q75"/>
  <c r="Q74"/>
  <c r="Q73"/>
  <c r="O76"/>
  <c r="O75"/>
  <c r="O74"/>
  <c r="O73"/>
  <c r="J76"/>
  <c r="J97"/>
  <c r="J85"/>
  <c r="J71"/>
  <c r="J41"/>
  <c r="I41"/>
  <c r="J39"/>
  <c r="J23"/>
  <c r="J12"/>
  <c r="I86"/>
  <c r="I76"/>
  <c r="I71"/>
  <c r="I39"/>
  <c r="I23"/>
  <c r="I12"/>
  <c r="I97"/>
  <c r="I85"/>
  <c r="H86"/>
  <c r="H76"/>
  <c r="H71"/>
  <c r="H41"/>
  <c r="H39"/>
  <c r="H23"/>
  <c r="H12"/>
  <c r="H85"/>
  <c r="H97"/>
  <c r="G86"/>
  <c r="G76"/>
  <c r="G97"/>
  <c r="G85"/>
  <c r="G71"/>
  <c r="G39"/>
  <c r="G23"/>
  <c r="G12"/>
  <c r="P12"/>
  <c r="F86"/>
  <c r="F76"/>
  <c r="F71"/>
  <c r="F41"/>
  <c r="F39"/>
  <c r="F23"/>
  <c r="F85"/>
  <c r="F12"/>
  <c r="F97"/>
  <c r="E86"/>
  <c r="E76"/>
  <c r="E71"/>
  <c r="E41"/>
  <c r="D41"/>
  <c r="E39"/>
  <c r="E23"/>
  <c r="E12"/>
  <c r="E97"/>
  <c r="E85"/>
  <c r="D76"/>
  <c r="D71"/>
  <c r="D39"/>
  <c r="D23"/>
  <c r="D12"/>
  <c r="D85"/>
  <c r="D97"/>
  <c r="C86"/>
  <c r="C76"/>
  <c r="O70"/>
  <c r="Q70" s="1"/>
  <c r="C71"/>
  <c r="P71"/>
  <c r="P76"/>
  <c r="P85"/>
  <c r="P39"/>
  <c r="P23"/>
  <c r="O26"/>
  <c r="P97"/>
  <c r="P86" l="1"/>
  <c r="G41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<sst xmlns="http://schemas.openxmlformats.org/spreadsheetml/2006/main" count="128" uniqueCount="90">
  <si>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</si>
  <si>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</si>
  <si>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</si>
  <si>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</si>
  <si>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</si>
  <si>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</si>
  <si>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</si>
  <si>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</si>
  <si>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</si>
  <si>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</si>
  <si>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</si>
  <si>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</si>
  <si>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</si>
  <si>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</si>
  <si>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</si>
  <si>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</si>
  <si>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</si>
  <si>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</si>
  <si>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</si>
  <si>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</si>
  <si>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</si>
  <si>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</si>
  <si>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</si>
  <si>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</si>
  <si>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</si>
  <si>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</si>
  <si>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</si>
  <si>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</si>
  <si>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</si>
  <si>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</si>
  <si>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</si>
  <si>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</si>
  <si>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</si>
  <si>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</si>
  <si>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</si>
  <si>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</si>
  <si>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</si>
  <si>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</si>
  <si>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</si>
  <si>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</si>
  <si>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</si>
  <si>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</si>
  <si>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</si>
  <si>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</si>
  <si>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</si>
  <si>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</si>
  <si>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</si>
  <si>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</si>
  <si>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</si>
  <si>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</si>
  <si>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</si>
  <si>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</si>
  <si>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</si>
  <si>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</si>
  <si>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</si>
  <si>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</si>
  <si>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</si>
  <si>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</si>
  <si>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</si>
  <si>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</si>
  <si>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</si>
  <si>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</si>
  <si>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</si>
  <si>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</si>
  <si>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</si>
  <si>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</si>
  <si>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</si>
  <si>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</si>
  <si>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</si>
  <si>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</si>
  <si>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</si>
  <si>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</si>
  <si>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</si>
  <si>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</si>
  <si>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</si>
  <si>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</si>
  <si>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</si>
  <si>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</si>
  <si>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</si>
  <si>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</si>
  <si>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</si>
  <si>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</si>
  <si>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</si>
  <si>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</si>
  <si>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</si>
  <si>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</si>
  <si>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</si>
  <si>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</si>
  <si>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</si>
  <si>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August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</si>
</sst>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1" fontId="6" fillId="0" borderId="0" xfId="0" applyNumberFormat="1" applyFont="1"/>
    <xf numFmtId="17" fontId="12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" fillId="0" borderId="0" xfId="0" applyNumberFormat="1" applyFont="1" applyProtection="1">
      <protection locked="0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1911040"/>
        <c:axId val="131921024"/>
      </c:barChart>
      <c:catAx>
        <c:axId val="1319110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21024"/>
        <c:crosses val="autoZero"/>
        <c:lblAlgn val="ctr"/>
        <c:lblOffset val="100"/>
        <c:tickLblSkip val="1"/>
        <c:tickMarkSkip val="1"/>
      </c:catAx>
      <c:valAx>
        <c:axId val="13192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11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67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R85" sqref="R8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7" t="s">
        <v>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6"/>
    </row>
    <row r="2" spans="1:18" ht="18">
      <c r="A2" s="71"/>
      <c r="B2" s="71"/>
      <c r="C2" s="71"/>
      <c r="D2" s="71"/>
      <c r="E2" s="71"/>
      <c r="F2" s="71"/>
      <c r="G2" s="71"/>
      <c r="H2" s="71"/>
      <c r="I2" s="71"/>
      <c r="J2" s="76"/>
      <c r="K2" s="76"/>
      <c r="L2" s="76"/>
      <c r="M2" s="76"/>
      <c r="N2" s="76"/>
      <c r="O2" s="76"/>
      <c r="P2" s="76"/>
      <c r="Q2" s="76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80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80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9"/>
      <c r="H5" s="54" t="s">
        <v>89</v>
      </c>
      <c r="I5" s="55"/>
      <c r="J5" s="81"/>
      <c r="K5" s="6"/>
      <c r="L5" s="6"/>
      <c r="M5" s="6"/>
      <c r="N5" s="6"/>
      <c r="O5" s="19"/>
      <c r="P5" s="19"/>
      <c r="Q5" s="80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82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82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56"/>
      <c r="O8" s="62" t="s">
        <v>44</v>
      </c>
      <c r="P8" s="62" t="s">
        <v>44</v>
      </c>
      <c r="Q8" s="62" t="s">
        <v>76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83" t="s">
        <v>85</v>
      </c>
      <c r="P9" s="63">
        <v>2019</v>
      </c>
      <c r="Q9" s="83" t="s">
        <v>86</v>
      </c>
      <c r="R9" s="85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>
        <v>479</v>
      </c>
      <c r="I10" s="20">
        <v>436</v>
      </c>
      <c r="J10" s="21">
        <v>443</v>
      </c>
      <c r="K10" s="21"/>
      <c r="L10" s="21"/>
      <c r="M10" s="21"/>
      <c r="N10" s="21"/>
      <c r="O10" s="21">
        <f>SUM(C10:N10)</f>
        <v>3117</v>
      </c>
      <c r="P10" s="21">
        <v>3579</v>
      </c>
      <c r="Q10" s="21">
        <f>SUM(O10-P10)</f>
        <v>-462</v>
      </c>
      <c r="R10" s="86">
        <v>-0.13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>
        <v>476</v>
      </c>
      <c r="I11" s="23">
        <v>492</v>
      </c>
      <c r="J11" s="23">
        <v>480</v>
      </c>
      <c r="K11" s="23"/>
      <c r="L11" s="23"/>
      <c r="M11" s="23"/>
      <c r="N11" s="34"/>
      <c r="O11" s="23">
        <f t="shared" ref="O11" si="0">SUM(C11:N11)</f>
        <v>3649</v>
      </c>
      <c r="P11" s="23">
        <v>4201</v>
      </c>
      <c r="Q11" s="23">
        <f>SUM(O11-P11)</f>
        <v>-552</v>
      </c>
      <c r="R11" s="87">
        <v>-0.13</v>
      </c>
    </row>
    <row r="12" spans="1:18" s="3" customFormat="1" ht="18">
      <c r="A12" s="19" t="s">
        <v>7</v>
      </c>
      <c r="B12" s="19"/>
      <c r="C12" s="24">
        <f t="shared" ref="C12:J12" si="1">SUM(C10:C11)</f>
        <v>929</v>
      </c>
      <c r="D12" s="24">
        <f t="shared" si="1"/>
        <v>792</v>
      </c>
      <c r="E12" s="24">
        <f t="shared" si="1"/>
        <v>803</v>
      </c>
      <c r="F12" s="24">
        <f t="shared" si="1"/>
        <v>630</v>
      </c>
      <c r="G12" s="24">
        <f t="shared" si="1"/>
        <v>806</v>
      </c>
      <c r="H12" s="24">
        <f t="shared" si="1"/>
        <v>955</v>
      </c>
      <c r="I12" s="24">
        <f t="shared" si="1"/>
        <v>928</v>
      </c>
      <c r="J12" s="24">
        <f t="shared" si="1"/>
        <v>923</v>
      </c>
      <c r="K12" s="24"/>
      <c r="L12" s="24"/>
      <c r="M12" s="24"/>
      <c r="N12" s="24"/>
      <c r="O12" s="25">
        <f>+SUM(O10+O11)</f>
        <v>6766</v>
      </c>
      <c r="P12" s="25">
        <f>SUM(P10:P11)</f>
        <v>7780</v>
      </c>
      <c r="Q12" s="25">
        <f>SUM(O12-P12)</f>
        <v>-1014</v>
      </c>
      <c r="R12" s="88">
        <v>-0.13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4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/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73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/>
      <c r="L16" s="21"/>
      <c r="M16" s="21"/>
      <c r="N16" s="21"/>
      <c r="O16" s="21">
        <f t="shared" ref="O16:O22" si="3">SUM(C16:N16)</f>
        <v>0</v>
      </c>
      <c r="P16" s="21">
        <v>1</v>
      </c>
      <c r="Q16" s="21">
        <f t="shared" si="2"/>
        <v>-1</v>
      </c>
      <c r="R16" s="86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1</v>
      </c>
      <c r="J17" s="21">
        <v>0</v>
      </c>
      <c r="K17" s="21"/>
      <c r="L17" s="21"/>
      <c r="M17" s="21"/>
      <c r="N17" s="21"/>
      <c r="O17" s="21">
        <f t="shared" si="3"/>
        <v>1</v>
      </c>
      <c r="P17" s="21">
        <v>6</v>
      </c>
      <c r="Q17" s="21">
        <f t="shared" si="2"/>
        <v>-5</v>
      </c>
      <c r="R17" s="86">
        <v>-0.83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/>
      <c r="L18" s="21"/>
      <c r="M18" s="21"/>
      <c r="N18" s="21"/>
      <c r="O18" s="21">
        <f t="shared" si="3"/>
        <v>1</v>
      </c>
      <c r="P18" s="21">
        <v>2</v>
      </c>
      <c r="Q18" s="21">
        <f t="shared" si="2"/>
        <v>-1</v>
      </c>
      <c r="R18" s="86">
        <v>-0.5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>
        <v>5</v>
      </c>
      <c r="I19" s="20">
        <v>1</v>
      </c>
      <c r="J19" s="21">
        <v>0</v>
      </c>
      <c r="K19" s="21"/>
      <c r="L19" s="21"/>
      <c r="M19" s="21"/>
      <c r="N19" s="21"/>
      <c r="O19" s="21">
        <f t="shared" si="3"/>
        <v>13</v>
      </c>
      <c r="P19" s="21">
        <v>17</v>
      </c>
      <c r="Q19" s="21">
        <f t="shared" si="2"/>
        <v>-4</v>
      </c>
      <c r="R19" s="86">
        <v>-0.24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>
        <v>15</v>
      </c>
      <c r="I20" s="20">
        <v>12</v>
      </c>
      <c r="J20" s="21">
        <v>12</v>
      </c>
      <c r="K20" s="21"/>
      <c r="L20" s="21"/>
      <c r="M20" s="21"/>
      <c r="N20" s="21"/>
      <c r="O20" s="21">
        <f t="shared" si="3"/>
        <v>98</v>
      </c>
      <c r="P20" s="21">
        <v>98</v>
      </c>
      <c r="Q20" s="21">
        <f t="shared" si="2"/>
        <v>0</v>
      </c>
      <c r="R20" s="86">
        <v>0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>
        <v>2</v>
      </c>
      <c r="I21" s="20">
        <v>1</v>
      </c>
      <c r="J21" s="21">
        <v>0</v>
      </c>
      <c r="K21" s="21"/>
      <c r="L21" s="21"/>
      <c r="M21" s="21"/>
      <c r="N21" s="21"/>
      <c r="O21" s="21">
        <f t="shared" si="3"/>
        <v>4</v>
      </c>
      <c r="P21" s="21">
        <v>3</v>
      </c>
      <c r="Q21" s="21">
        <f t="shared" si="2"/>
        <v>1</v>
      </c>
      <c r="R21" s="86">
        <v>0.25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>
        <v>2</v>
      </c>
      <c r="I22" s="22">
        <v>1</v>
      </c>
      <c r="J22" s="23">
        <v>0</v>
      </c>
      <c r="K22" s="23"/>
      <c r="L22" s="23"/>
      <c r="M22" s="23"/>
      <c r="N22" s="23"/>
      <c r="O22" s="23">
        <f t="shared" si="3"/>
        <v>13</v>
      </c>
      <c r="P22" s="23">
        <v>13</v>
      </c>
      <c r="Q22" s="23">
        <f t="shared" si="2"/>
        <v>0</v>
      </c>
      <c r="R22" s="87">
        <v>0</v>
      </c>
    </row>
    <row r="23" spans="1:18" s="3" customFormat="1" ht="18">
      <c r="A23" s="19" t="s">
        <v>7</v>
      </c>
      <c r="B23" s="19"/>
      <c r="C23" s="24">
        <f t="shared" ref="C23:J23" si="4">SUM(C15:C22)</f>
        <v>17</v>
      </c>
      <c r="D23" s="24">
        <f t="shared" si="4"/>
        <v>15</v>
      </c>
      <c r="E23" s="24">
        <f t="shared" si="4"/>
        <v>18</v>
      </c>
      <c r="F23" s="24">
        <f t="shared" si="4"/>
        <v>17</v>
      </c>
      <c r="G23" s="24">
        <f t="shared" si="4"/>
        <v>11</v>
      </c>
      <c r="H23" s="24">
        <f t="shared" si="4"/>
        <v>24</v>
      </c>
      <c r="I23" s="24">
        <f t="shared" si="4"/>
        <v>16</v>
      </c>
      <c r="J23" s="24">
        <f t="shared" si="4"/>
        <v>12</v>
      </c>
      <c r="K23" s="24"/>
      <c r="L23" s="24"/>
      <c r="M23" s="24"/>
      <c r="N23" s="24"/>
      <c r="O23" s="25">
        <f t="shared" ref="O23:P23" si="5">SUM(O15:O22)</f>
        <v>130</v>
      </c>
      <c r="P23" s="25">
        <f t="shared" si="5"/>
        <v>145</v>
      </c>
      <c r="Q23" s="25">
        <f t="shared" si="2"/>
        <v>-15</v>
      </c>
      <c r="R23" s="88">
        <v>-0.1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7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7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>
        <v>8</v>
      </c>
      <c r="I26" s="20">
        <v>1</v>
      </c>
      <c r="J26" s="21">
        <v>2</v>
      </c>
      <c r="K26" s="21"/>
      <c r="L26" s="21"/>
      <c r="M26" s="21"/>
      <c r="N26" s="21"/>
      <c r="O26" s="21">
        <f t="shared" ref="O26:O46" si="6">SUM(C26:N26)</f>
        <v>27</v>
      </c>
      <c r="P26" s="21">
        <v>27</v>
      </c>
      <c r="Q26" s="21">
        <f t="shared" ref="Q26:Q27" si="7">SUM(O26-P26)</f>
        <v>0</v>
      </c>
      <c r="R26" s="86">
        <v>0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73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>
        <v>2</v>
      </c>
      <c r="I28" s="20">
        <v>2</v>
      </c>
      <c r="J28" s="21">
        <v>0</v>
      </c>
      <c r="K28" s="21"/>
      <c r="L28" s="21"/>
      <c r="M28" s="21"/>
      <c r="N28" s="21"/>
      <c r="O28" s="21">
        <f t="shared" si="6"/>
        <v>24</v>
      </c>
      <c r="P28" s="21">
        <v>21</v>
      </c>
      <c r="Q28" s="21">
        <f t="shared" ref="Q28:Q39" si="8">SUM(O28-P28)</f>
        <v>3</v>
      </c>
      <c r="R28" s="86">
        <v>0.12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>
        <v>1</v>
      </c>
      <c r="I29" s="20">
        <v>0</v>
      </c>
      <c r="J29" s="21">
        <v>1</v>
      </c>
      <c r="K29" s="21"/>
      <c r="L29" s="21"/>
      <c r="M29" s="21"/>
      <c r="N29" s="21"/>
      <c r="O29" s="21">
        <f t="shared" si="6"/>
        <v>4</v>
      </c>
      <c r="P29" s="21">
        <v>2</v>
      </c>
      <c r="Q29" s="21">
        <f t="shared" si="8"/>
        <v>2</v>
      </c>
      <c r="R29" s="86">
        <v>0.5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>
        <v>10</v>
      </c>
      <c r="I30" s="20">
        <v>2</v>
      </c>
      <c r="J30" s="21">
        <v>2</v>
      </c>
      <c r="K30" s="21"/>
      <c r="L30" s="21"/>
      <c r="M30" s="21"/>
      <c r="N30" s="21"/>
      <c r="O30" s="21">
        <f t="shared" si="6"/>
        <v>37</v>
      </c>
      <c r="P30" s="21">
        <v>38</v>
      </c>
      <c r="Q30" s="21">
        <f t="shared" si="8"/>
        <v>-1</v>
      </c>
      <c r="R30" s="86">
        <v>-0.03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1</v>
      </c>
      <c r="K31" s="21"/>
      <c r="L31" s="21"/>
      <c r="M31" s="21"/>
      <c r="N31" s="21"/>
      <c r="O31" s="21">
        <f t="shared" si="6"/>
        <v>1</v>
      </c>
      <c r="P31" s="21">
        <v>2</v>
      </c>
      <c r="Q31" s="21">
        <f t="shared" si="8"/>
        <v>-1</v>
      </c>
      <c r="R31" s="86">
        <v>-0.5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/>
      <c r="L32" s="21"/>
      <c r="M32" s="21"/>
      <c r="N32" s="21"/>
      <c r="O32" s="21">
        <f t="shared" si="6"/>
        <v>1</v>
      </c>
      <c r="P32" s="21">
        <v>0</v>
      </c>
      <c r="Q32" s="21">
        <f t="shared" si="8"/>
        <v>1</v>
      </c>
      <c r="R32" s="86">
        <v>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>
        <v>3</v>
      </c>
      <c r="I33" s="20">
        <v>1</v>
      </c>
      <c r="J33" s="21">
        <v>3</v>
      </c>
      <c r="K33" s="21"/>
      <c r="L33" s="21"/>
      <c r="M33" s="21"/>
      <c r="N33" s="21"/>
      <c r="O33" s="21">
        <f t="shared" si="6"/>
        <v>10</v>
      </c>
      <c r="P33" s="21">
        <v>12</v>
      </c>
      <c r="Q33" s="21">
        <f t="shared" si="8"/>
        <v>-2</v>
      </c>
      <c r="R33" s="86">
        <v>-0.17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>
        <v>2</v>
      </c>
      <c r="I34" s="20">
        <v>4</v>
      </c>
      <c r="J34" s="21">
        <v>1</v>
      </c>
      <c r="K34" s="21"/>
      <c r="L34" s="21"/>
      <c r="M34" s="21"/>
      <c r="N34" s="21"/>
      <c r="O34" s="21">
        <f t="shared" si="6"/>
        <v>16</v>
      </c>
      <c r="P34" s="21">
        <v>12</v>
      </c>
      <c r="Q34" s="21">
        <f t="shared" si="8"/>
        <v>4</v>
      </c>
      <c r="R34" s="86">
        <v>0.25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>
        <v>3</v>
      </c>
      <c r="I35" s="20">
        <v>0</v>
      </c>
      <c r="J35" s="21">
        <v>2</v>
      </c>
      <c r="K35" s="21"/>
      <c r="L35" s="21"/>
      <c r="M35" s="21"/>
      <c r="N35" s="21"/>
      <c r="O35" s="21">
        <f t="shared" si="6"/>
        <v>11</v>
      </c>
      <c r="P35" s="21">
        <v>18</v>
      </c>
      <c r="Q35" s="21">
        <f t="shared" si="8"/>
        <v>-7</v>
      </c>
      <c r="R35" s="86">
        <v>-0.39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>
        <v>14</v>
      </c>
      <c r="I36" s="20">
        <v>7</v>
      </c>
      <c r="J36" s="21">
        <v>8</v>
      </c>
      <c r="K36" s="21"/>
      <c r="L36" s="21"/>
      <c r="M36" s="21"/>
      <c r="N36" s="21"/>
      <c r="O36" s="21">
        <f t="shared" si="6"/>
        <v>66</v>
      </c>
      <c r="P36" s="21">
        <v>69</v>
      </c>
      <c r="Q36" s="21">
        <f t="shared" si="8"/>
        <v>-3</v>
      </c>
      <c r="R36" s="86">
        <v>-0.04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>
        <v>6</v>
      </c>
      <c r="I37" s="20">
        <v>9</v>
      </c>
      <c r="J37" s="21">
        <v>7</v>
      </c>
      <c r="K37" s="21"/>
      <c r="L37" s="21"/>
      <c r="M37" s="21"/>
      <c r="N37" s="21"/>
      <c r="O37" s="21">
        <f t="shared" si="6"/>
        <v>55</v>
      </c>
      <c r="P37" s="21">
        <v>45</v>
      </c>
      <c r="Q37" s="21">
        <f t="shared" si="8"/>
        <v>10</v>
      </c>
      <c r="R37" s="86">
        <v>0.18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/>
      <c r="L38" s="23"/>
      <c r="M38" s="23"/>
      <c r="N38" s="23"/>
      <c r="O38" s="23">
        <f t="shared" si="6"/>
        <v>1</v>
      </c>
      <c r="P38" s="23">
        <v>49</v>
      </c>
      <c r="Q38" s="23">
        <f t="shared" si="8"/>
        <v>-48</v>
      </c>
      <c r="R38" s="87">
        <v>-0.99</v>
      </c>
    </row>
    <row r="39" spans="1:19" s="3" customFormat="1" ht="18">
      <c r="A39" s="19" t="s">
        <v>7</v>
      </c>
      <c r="B39" s="19"/>
      <c r="C39" s="24">
        <f t="shared" ref="C39:J39" si="9">SUM(C26:C38)</f>
        <v>34</v>
      </c>
      <c r="D39" s="24">
        <f t="shared" si="9"/>
        <v>22</v>
      </c>
      <c r="E39" s="24">
        <f t="shared" si="9"/>
        <v>34</v>
      </c>
      <c r="F39" s="24">
        <f t="shared" si="9"/>
        <v>25</v>
      </c>
      <c r="G39" s="24">
        <f t="shared" si="9"/>
        <v>36</v>
      </c>
      <c r="H39" s="24">
        <f t="shared" si="9"/>
        <v>49</v>
      </c>
      <c r="I39" s="24">
        <f t="shared" si="9"/>
        <v>26</v>
      </c>
      <c r="J39" s="24">
        <f t="shared" si="9"/>
        <v>27</v>
      </c>
      <c r="K39" s="24"/>
      <c r="L39" s="24"/>
      <c r="M39" s="24"/>
      <c r="N39" s="24"/>
      <c r="O39" s="24">
        <f t="shared" ref="O39:P39" si="10">SUM(O26:O38)</f>
        <v>253</v>
      </c>
      <c r="P39" s="24">
        <f t="shared" si="10"/>
        <v>295</v>
      </c>
      <c r="Q39" s="25">
        <f t="shared" si="8"/>
        <v>-42</v>
      </c>
      <c r="R39" s="88">
        <v>-0.14000000000000001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70"/>
    </row>
    <row r="41" spans="1:19" s="3" customFormat="1" ht="18">
      <c r="A41" s="19" t="s">
        <v>22</v>
      </c>
      <c r="B41" s="19"/>
      <c r="C41" s="24">
        <f t="shared" ref="C41:J41" si="11">SUM(C39+C23)</f>
        <v>51</v>
      </c>
      <c r="D41" s="24">
        <f t="shared" si="11"/>
        <v>37</v>
      </c>
      <c r="E41" s="24">
        <f t="shared" si="11"/>
        <v>52</v>
      </c>
      <c r="F41" s="24">
        <f t="shared" si="11"/>
        <v>42</v>
      </c>
      <c r="G41" s="24">
        <f t="shared" si="11"/>
        <v>47</v>
      </c>
      <c r="H41" s="24">
        <f t="shared" si="11"/>
        <v>73</v>
      </c>
      <c r="I41" s="24">
        <f t="shared" si="11"/>
        <v>42</v>
      </c>
      <c r="J41" s="24">
        <f t="shared" si="11"/>
        <v>39</v>
      </c>
      <c r="K41" s="24"/>
      <c r="L41" s="24"/>
      <c r="M41" s="24"/>
      <c r="N41" s="24"/>
      <c r="O41" s="25">
        <f>+SUM(O23+O39)</f>
        <v>383</v>
      </c>
      <c r="P41" s="25">
        <f>+SUM(P23+P39)</f>
        <v>440</v>
      </c>
      <c r="Q41" s="24">
        <f>+SUM(Q23+Q39)</f>
        <v>-57</v>
      </c>
      <c r="R41" s="75">
        <v>-0.13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5"/>
      <c r="Q42" s="11"/>
      <c r="R42" s="89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>
        <v>23</v>
      </c>
      <c r="I43" s="21">
        <v>10</v>
      </c>
      <c r="J43" s="21">
        <v>33</v>
      </c>
      <c r="K43" s="21"/>
      <c r="L43" s="21"/>
      <c r="M43" s="21"/>
      <c r="N43" s="21"/>
      <c r="O43" s="21">
        <f t="shared" si="6"/>
        <v>162</v>
      </c>
      <c r="P43" s="21">
        <v>131</v>
      </c>
      <c r="Q43" s="21">
        <f t="shared" ref="Q43:Q46" si="12">SUM(O43-P43)</f>
        <v>31</v>
      </c>
      <c r="R43" s="90">
        <v>0.19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>
        <v>60</v>
      </c>
      <c r="I44" s="21">
        <v>112</v>
      </c>
      <c r="J44" s="21">
        <v>131</v>
      </c>
      <c r="K44" s="21"/>
      <c r="L44" s="21"/>
      <c r="M44" s="21"/>
      <c r="N44" s="21"/>
      <c r="O44" s="21">
        <f t="shared" si="6"/>
        <v>974</v>
      </c>
      <c r="P44" s="21">
        <v>1211</v>
      </c>
      <c r="Q44" s="21">
        <f t="shared" si="12"/>
        <v>-237</v>
      </c>
      <c r="R44" s="90">
        <v>-0.2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>
        <v>22</v>
      </c>
      <c r="I45" s="21">
        <v>26</v>
      </c>
      <c r="J45" s="21">
        <v>15</v>
      </c>
      <c r="K45" s="21"/>
      <c r="L45" s="21"/>
      <c r="M45" s="21"/>
      <c r="N45" s="21"/>
      <c r="O45" s="21">
        <f t="shared" si="6"/>
        <v>129</v>
      </c>
      <c r="P45" s="21">
        <v>143</v>
      </c>
      <c r="Q45" s="21">
        <f t="shared" si="12"/>
        <v>-14</v>
      </c>
      <c r="R45" s="90">
        <v>-0.1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>
        <v>9</v>
      </c>
      <c r="I46" s="21">
        <v>16</v>
      </c>
      <c r="J46" s="21">
        <v>17</v>
      </c>
      <c r="K46" s="21"/>
      <c r="L46" s="21"/>
      <c r="M46" s="21"/>
      <c r="N46" s="21"/>
      <c r="O46" s="21">
        <f t="shared" si="6"/>
        <v>111</v>
      </c>
      <c r="P46" s="21">
        <v>134</v>
      </c>
      <c r="Q46" s="21">
        <f t="shared" si="12"/>
        <v>-23</v>
      </c>
      <c r="R46" s="90">
        <v>-0.17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6"/>
      <c r="Q47" s="9"/>
      <c r="R47" s="91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6"/>
      <c r="Q48" s="9"/>
      <c r="R48" s="7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70"/>
      <c r="H50" s="15"/>
      <c r="I50" s="15"/>
      <c r="J50" s="15"/>
      <c r="K50" s="15"/>
      <c r="L50" s="15"/>
      <c r="M50" s="10"/>
      <c r="N50" s="10"/>
      <c r="O50" s="77" t="s">
        <v>44</v>
      </c>
      <c r="P50" s="14" t="s">
        <v>44</v>
      </c>
      <c r="Q50" s="14" t="s">
        <v>76</v>
      </c>
      <c r="R50" s="92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78" t="s">
        <v>85</v>
      </c>
      <c r="P51" s="67">
        <v>2019</v>
      </c>
      <c r="Q51" s="79" t="s">
        <v>86</v>
      </c>
      <c r="R51" s="93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  <c r="L52" s="21"/>
      <c r="M52" s="21"/>
      <c r="N52" s="21"/>
      <c r="O52" s="21">
        <f t="shared" ref="O52:O70" si="13">SUM(C52:N52)</f>
        <v>0</v>
      </c>
      <c r="P52" s="21">
        <v>5</v>
      </c>
      <c r="Q52" s="21">
        <f t="shared" ref="Q52:Q71" si="14">SUM(O52-P52)</f>
        <v>-5</v>
      </c>
      <c r="R52" s="73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/>
      <c r="L53" s="21"/>
      <c r="M53" s="21"/>
      <c r="N53" s="21"/>
      <c r="O53" s="21">
        <f t="shared" si="13"/>
        <v>0</v>
      </c>
      <c r="P53" s="21">
        <v>0</v>
      </c>
      <c r="Q53" s="21">
        <f t="shared" si="14"/>
        <v>0</v>
      </c>
      <c r="R53" s="73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  <c r="L54" s="21"/>
      <c r="M54" s="21"/>
      <c r="N54" s="21"/>
      <c r="O54" s="21">
        <f t="shared" si="13"/>
        <v>0</v>
      </c>
      <c r="P54" s="21">
        <v>0</v>
      </c>
      <c r="Q54" s="21">
        <f t="shared" si="14"/>
        <v>0</v>
      </c>
      <c r="R54" s="73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/>
      <c r="L55" s="21"/>
      <c r="M55" s="21"/>
      <c r="N55" s="21"/>
      <c r="O55" s="21">
        <f t="shared" si="13"/>
        <v>3</v>
      </c>
      <c r="P55" s="21">
        <v>4</v>
      </c>
      <c r="Q55" s="21">
        <f t="shared" si="14"/>
        <v>-1</v>
      </c>
      <c r="R55" s="73">
        <v>-0.25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1"/>
      <c r="L56" s="21"/>
      <c r="M56" s="21"/>
      <c r="N56" s="21"/>
      <c r="O56" s="21">
        <f t="shared" si="13"/>
        <v>1</v>
      </c>
      <c r="P56" s="21">
        <v>2</v>
      </c>
      <c r="Q56" s="21">
        <f t="shared" si="14"/>
        <v>-1</v>
      </c>
      <c r="R56" s="73">
        <v>-0.5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>
        <v>3</v>
      </c>
      <c r="I57" s="21">
        <v>0</v>
      </c>
      <c r="J57" s="21">
        <v>0</v>
      </c>
      <c r="K57" s="21"/>
      <c r="L57" s="21"/>
      <c r="M57" s="21"/>
      <c r="N57" s="21"/>
      <c r="O57" s="21">
        <f t="shared" si="13"/>
        <v>3</v>
      </c>
      <c r="P57" s="21">
        <v>3</v>
      </c>
      <c r="Q57" s="21">
        <f t="shared" si="14"/>
        <v>0</v>
      </c>
      <c r="R57" s="73">
        <v>0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  <c r="L58" s="21"/>
      <c r="M58" s="21"/>
      <c r="N58" s="21"/>
      <c r="O58" s="21">
        <f t="shared" si="13"/>
        <v>0</v>
      </c>
      <c r="P58" s="21">
        <v>1</v>
      </c>
      <c r="Q58" s="21">
        <f t="shared" si="14"/>
        <v>-1</v>
      </c>
      <c r="R58" s="73">
        <v>-1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>
        <v>6</v>
      </c>
      <c r="I59" s="21">
        <v>3</v>
      </c>
      <c r="J59" s="21">
        <v>2</v>
      </c>
      <c r="K59" s="21"/>
      <c r="L59" s="21"/>
      <c r="M59" s="21"/>
      <c r="N59" s="21"/>
      <c r="O59" s="21">
        <f t="shared" si="13"/>
        <v>34</v>
      </c>
      <c r="P59" s="21">
        <v>29</v>
      </c>
      <c r="Q59" s="21">
        <f t="shared" si="14"/>
        <v>5</v>
      </c>
      <c r="R59" s="73">
        <v>0.15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>
        <v>6</v>
      </c>
      <c r="I60" s="21">
        <v>0</v>
      </c>
      <c r="J60" s="21">
        <v>1</v>
      </c>
      <c r="K60" s="21"/>
      <c r="L60" s="21"/>
      <c r="M60" s="21"/>
      <c r="N60" s="21"/>
      <c r="O60" s="21">
        <f t="shared" si="13"/>
        <v>19</v>
      </c>
      <c r="P60" s="21">
        <v>17</v>
      </c>
      <c r="Q60" s="21">
        <f t="shared" si="14"/>
        <v>2</v>
      </c>
      <c r="R60" s="73">
        <v>0.11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>
        <v>1</v>
      </c>
      <c r="K61" s="21"/>
      <c r="L61" s="21"/>
      <c r="M61" s="21"/>
      <c r="N61" s="26"/>
      <c r="O61" s="21">
        <f t="shared" si="13"/>
        <v>6</v>
      </c>
      <c r="P61" s="21">
        <v>5</v>
      </c>
      <c r="Q61" s="21">
        <f t="shared" si="14"/>
        <v>1</v>
      </c>
      <c r="R61" s="73">
        <v>0.17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1</v>
      </c>
      <c r="K62" s="21"/>
      <c r="L62" s="21"/>
      <c r="M62" s="21"/>
      <c r="N62" s="21"/>
      <c r="O62" s="21">
        <f t="shared" si="13"/>
        <v>3</v>
      </c>
      <c r="P62" s="21">
        <v>1</v>
      </c>
      <c r="Q62" s="21">
        <f t="shared" si="14"/>
        <v>2</v>
      </c>
      <c r="R62" s="73">
        <v>0.67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/>
      <c r="L63" s="21"/>
      <c r="M63" s="21"/>
      <c r="N63" s="21"/>
      <c r="O63" s="21">
        <f t="shared" si="13"/>
        <v>0</v>
      </c>
      <c r="P63" s="21">
        <v>3</v>
      </c>
      <c r="Q63" s="21">
        <f t="shared" si="14"/>
        <v>-3</v>
      </c>
      <c r="R63" s="73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>
        <v>3</v>
      </c>
      <c r="I64" s="21">
        <v>2</v>
      </c>
      <c r="J64" s="21">
        <v>3</v>
      </c>
      <c r="K64" s="21"/>
      <c r="L64" s="21"/>
      <c r="M64" s="21"/>
      <c r="N64" s="21"/>
      <c r="O64" s="21">
        <f t="shared" si="13"/>
        <v>10</v>
      </c>
      <c r="P64" s="21">
        <v>12</v>
      </c>
      <c r="Q64" s="21">
        <f t="shared" si="14"/>
        <v>-2</v>
      </c>
      <c r="R64" s="73">
        <v>-0.17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>
        <v>5</v>
      </c>
      <c r="I65" s="21">
        <v>0</v>
      </c>
      <c r="J65" s="21">
        <v>2</v>
      </c>
      <c r="K65" s="21"/>
      <c r="L65" s="21"/>
      <c r="M65" s="21"/>
      <c r="N65" s="21"/>
      <c r="O65" s="21">
        <f t="shared" si="13"/>
        <v>14</v>
      </c>
      <c r="P65" s="21">
        <v>19</v>
      </c>
      <c r="Q65" s="21">
        <f t="shared" si="14"/>
        <v>-5</v>
      </c>
      <c r="R65" s="73">
        <v>-0.26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>
        <v>2</v>
      </c>
      <c r="I66" s="21">
        <v>3</v>
      </c>
      <c r="J66" s="21">
        <v>1</v>
      </c>
      <c r="K66" s="21"/>
      <c r="L66" s="21"/>
      <c r="M66" s="21"/>
      <c r="N66" s="21"/>
      <c r="O66" s="21">
        <f t="shared" si="13"/>
        <v>15</v>
      </c>
      <c r="P66" s="21">
        <v>12</v>
      </c>
      <c r="Q66" s="21">
        <f t="shared" si="14"/>
        <v>3</v>
      </c>
      <c r="R66" s="73">
        <v>0.2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/>
      <c r="L67" s="21"/>
      <c r="M67" s="21"/>
      <c r="N67" s="21"/>
      <c r="O67" s="21">
        <f t="shared" si="13"/>
        <v>1</v>
      </c>
      <c r="P67" s="21">
        <v>0</v>
      </c>
      <c r="Q67" s="21">
        <f t="shared" si="14"/>
        <v>1</v>
      </c>
      <c r="R67" s="73">
        <v>1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>
        <v>14</v>
      </c>
      <c r="I68" s="21">
        <v>11</v>
      </c>
      <c r="J68" s="21">
        <v>4</v>
      </c>
      <c r="K68" s="21"/>
      <c r="L68" s="21"/>
      <c r="M68" s="21"/>
      <c r="N68" s="21"/>
      <c r="O68" s="21">
        <f t="shared" si="13"/>
        <v>63</v>
      </c>
      <c r="P68" s="21">
        <v>51</v>
      </c>
      <c r="Q68" s="21">
        <f t="shared" si="14"/>
        <v>12</v>
      </c>
      <c r="R68" s="73">
        <v>0.19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>
        <v>10</v>
      </c>
      <c r="I69" s="21">
        <v>9</v>
      </c>
      <c r="J69" s="21">
        <v>7</v>
      </c>
      <c r="K69" s="21"/>
      <c r="L69" s="21"/>
      <c r="M69" s="21"/>
      <c r="N69" s="21"/>
      <c r="O69" s="21">
        <f t="shared" si="13"/>
        <v>51</v>
      </c>
      <c r="P69" s="21">
        <v>38</v>
      </c>
      <c r="Q69" s="21">
        <f t="shared" si="14"/>
        <v>13</v>
      </c>
      <c r="R69" s="73">
        <v>0.25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23"/>
      <c r="N70" s="23"/>
      <c r="O70" s="23">
        <f t="shared" si="13"/>
        <v>0</v>
      </c>
      <c r="P70" s="23">
        <v>13</v>
      </c>
      <c r="Q70" s="23">
        <f t="shared" si="14"/>
        <v>-13</v>
      </c>
      <c r="R70" s="74">
        <v>-13</v>
      </c>
    </row>
    <row r="71" spans="1:19" s="3" customFormat="1" ht="16.2" customHeight="1">
      <c r="A71" s="37" t="s">
        <v>31</v>
      </c>
      <c r="B71" s="37"/>
      <c r="C71" s="30">
        <f t="shared" ref="C71:J71" si="15">SUM(C52:C70)</f>
        <v>28</v>
      </c>
      <c r="D71" s="30">
        <f t="shared" si="15"/>
        <v>13</v>
      </c>
      <c r="E71" s="30">
        <f t="shared" si="15"/>
        <v>34</v>
      </c>
      <c r="F71" s="30">
        <f t="shared" si="15"/>
        <v>25</v>
      </c>
      <c r="G71" s="30">
        <f t="shared" si="15"/>
        <v>21</v>
      </c>
      <c r="H71" s="30">
        <f t="shared" si="15"/>
        <v>51</v>
      </c>
      <c r="I71" s="30">
        <f t="shared" si="15"/>
        <v>29</v>
      </c>
      <c r="J71" s="30">
        <f t="shared" si="15"/>
        <v>22</v>
      </c>
      <c r="K71" s="30"/>
      <c r="L71" s="30"/>
      <c r="M71" s="30"/>
      <c r="N71" s="30"/>
      <c r="O71" s="25">
        <f>SUM(O52:O70)</f>
        <v>223</v>
      </c>
      <c r="P71" s="25">
        <f>SUM(P52:P70)</f>
        <v>215</v>
      </c>
      <c r="Q71" s="25">
        <f t="shared" si="14"/>
        <v>8</v>
      </c>
      <c r="R71" s="75">
        <v>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68"/>
      <c r="P72" s="68"/>
      <c r="Q72" s="30"/>
      <c r="R72" s="94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>
        <v>1441</v>
      </c>
      <c r="I73" s="21">
        <v>3780</v>
      </c>
      <c r="J73" s="21">
        <v>4057</v>
      </c>
      <c r="K73" s="28"/>
      <c r="L73" s="21"/>
      <c r="M73" s="26"/>
      <c r="N73" s="26"/>
      <c r="O73" s="21">
        <f t="shared" ref="O73:O75" si="16">SUM(C73:N73)</f>
        <v>19845</v>
      </c>
      <c r="P73" s="21">
        <v>10687</v>
      </c>
      <c r="Q73" s="21">
        <f t="shared" ref="Q73:Q75" si="17">SUM(O73-P73)</f>
        <v>9158</v>
      </c>
      <c r="R73" s="73">
        <v>0.46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>
        <v>3391</v>
      </c>
      <c r="I74" s="31">
        <v>3686</v>
      </c>
      <c r="J74" s="32">
        <v>3891</v>
      </c>
      <c r="K74" s="41"/>
      <c r="L74" s="31"/>
      <c r="M74" s="26"/>
      <c r="N74" s="32"/>
      <c r="O74" s="21">
        <f t="shared" si="16"/>
        <v>26224.41</v>
      </c>
      <c r="P74" s="21">
        <v>37276</v>
      </c>
      <c r="Q74" s="21">
        <f t="shared" si="17"/>
        <v>-11051.59</v>
      </c>
      <c r="R74" s="73">
        <v>-0.3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1873</v>
      </c>
      <c r="J75" s="34">
        <v>0</v>
      </c>
      <c r="K75" s="33"/>
      <c r="L75" s="33"/>
      <c r="M75" s="60"/>
      <c r="N75" s="34"/>
      <c r="O75" s="23">
        <f t="shared" si="16"/>
        <v>1873</v>
      </c>
      <c r="P75" s="23">
        <v>2194</v>
      </c>
      <c r="Q75" s="23">
        <f t="shared" si="17"/>
        <v>-321</v>
      </c>
      <c r="R75" s="74">
        <v>-0.15</v>
      </c>
    </row>
    <row r="76" spans="1:19" s="3" customFormat="1" ht="14.7" customHeight="1">
      <c r="A76" s="19" t="s">
        <v>33</v>
      </c>
      <c r="B76" s="19"/>
      <c r="C76" s="15">
        <f t="shared" ref="C76:H76" si="18">SUM(C73:C75)</f>
        <v>5415</v>
      </c>
      <c r="D76" s="15">
        <f t="shared" si="18"/>
        <v>9491</v>
      </c>
      <c r="E76" s="15">
        <f t="shared" si="18"/>
        <v>6301</v>
      </c>
      <c r="F76" s="15">
        <f t="shared" si="18"/>
        <v>1748.41</v>
      </c>
      <c r="G76" s="15">
        <f t="shared" si="18"/>
        <v>2868</v>
      </c>
      <c r="H76" s="15">
        <f t="shared" si="18"/>
        <v>4832</v>
      </c>
      <c r="I76" s="15">
        <f>SUM(I73:I75)</f>
        <v>9339</v>
      </c>
      <c r="J76" s="15">
        <f>SUM(J73:J75)</f>
        <v>7948</v>
      </c>
      <c r="K76" s="19"/>
      <c r="L76" s="19"/>
      <c r="M76" s="19"/>
      <c r="N76" s="19"/>
      <c r="O76" s="25">
        <f t="shared" ref="O76:O79" si="19">SUM(C76:N76)</f>
        <v>47942.41</v>
      </c>
      <c r="P76" s="25">
        <f>SUM(P73:P75)</f>
        <v>50157</v>
      </c>
      <c r="Q76" s="25">
        <f t="shared" ref="Q76:Q85" si="20">SUM(O76-P76)</f>
        <v>-2214.5899999999965</v>
      </c>
      <c r="R76" s="75">
        <v>-0.04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68"/>
      <c r="P77" s="68"/>
      <c r="Q77" s="24"/>
      <c r="R77" s="94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>
        <v>300</v>
      </c>
      <c r="I78" s="21">
        <v>175</v>
      </c>
      <c r="J78" s="21">
        <v>500</v>
      </c>
      <c r="K78" s="21"/>
      <c r="L78" s="21"/>
      <c r="M78" s="21"/>
      <c r="N78" s="21"/>
      <c r="O78" s="21">
        <f t="shared" si="19"/>
        <v>2475</v>
      </c>
      <c r="P78" s="21">
        <v>2875</v>
      </c>
      <c r="Q78" s="21">
        <f t="shared" si="20"/>
        <v>-400</v>
      </c>
      <c r="R78" s="73">
        <v>-0.14000000000000001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>
        <v>574.75</v>
      </c>
      <c r="I79" s="21">
        <v>480</v>
      </c>
      <c r="J79" s="21">
        <v>395</v>
      </c>
      <c r="K79" s="21"/>
      <c r="L79" s="21"/>
      <c r="M79" s="21"/>
      <c r="N79" s="21"/>
      <c r="O79" s="21">
        <f t="shared" si="19"/>
        <v>3360.75</v>
      </c>
      <c r="P79" s="21">
        <v>4354</v>
      </c>
      <c r="Q79" s="21">
        <f t="shared" si="20"/>
        <v>-993.25</v>
      </c>
      <c r="R79" s="73">
        <v>-0.23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20"/>
        <v>0</v>
      </c>
      <c r="R80" s="73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/>
      <c r="L81" s="21"/>
      <c r="M81" s="21"/>
      <c r="N81" s="21"/>
      <c r="O81" s="21">
        <f t="shared" ref="O81:O84" si="21">SUM(C81:N81)</f>
        <v>0</v>
      </c>
      <c r="P81" s="21">
        <v>0</v>
      </c>
      <c r="Q81" s="21">
        <f t="shared" si="20"/>
        <v>0</v>
      </c>
      <c r="R81" s="73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/>
      <c r="L82" s="21"/>
      <c r="M82" s="21"/>
      <c r="N82" s="21"/>
      <c r="O82" s="21">
        <f t="shared" si="21"/>
        <v>0</v>
      </c>
      <c r="P82" s="21">
        <v>0</v>
      </c>
      <c r="Q82" s="21">
        <f t="shared" si="20"/>
        <v>0</v>
      </c>
      <c r="R82" s="73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>
        <v>0</v>
      </c>
      <c r="I83" s="21">
        <v>360</v>
      </c>
      <c r="J83" s="21">
        <v>878</v>
      </c>
      <c r="K83" s="21"/>
      <c r="L83" s="21"/>
      <c r="M83" s="21"/>
      <c r="N83" s="21"/>
      <c r="O83" s="21">
        <f t="shared" si="21"/>
        <v>26725</v>
      </c>
      <c r="P83" s="21">
        <v>69977</v>
      </c>
      <c r="Q83" s="21">
        <f t="shared" si="20"/>
        <v>-43252</v>
      </c>
      <c r="R83" s="73">
        <v>-0.62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12100</v>
      </c>
      <c r="K84" s="35"/>
      <c r="L84" s="23"/>
      <c r="M84" s="23"/>
      <c r="N84" s="23"/>
      <c r="O84" s="23">
        <f t="shared" si="21"/>
        <v>12200</v>
      </c>
      <c r="P84" s="23">
        <v>1103</v>
      </c>
      <c r="Q84" s="23">
        <f t="shared" si="20"/>
        <v>11097</v>
      </c>
      <c r="R84" s="74">
        <v>0.91</v>
      </c>
    </row>
    <row r="85" spans="1:18" s="3" customFormat="1" ht="16.2" customHeight="1">
      <c r="A85" s="19" t="s">
        <v>33</v>
      </c>
      <c r="B85" s="19"/>
      <c r="C85" s="24">
        <f t="shared" ref="C85:J85" si="22">SUM(C78:C84)</f>
        <v>16279</v>
      </c>
      <c r="D85" s="24">
        <f t="shared" si="22"/>
        <v>1830</v>
      </c>
      <c r="E85" s="24">
        <f t="shared" si="22"/>
        <v>1047</v>
      </c>
      <c r="F85" s="24">
        <f t="shared" si="22"/>
        <v>9352</v>
      </c>
      <c r="G85" s="24">
        <f t="shared" si="22"/>
        <v>490</v>
      </c>
      <c r="H85" s="24">
        <f t="shared" si="22"/>
        <v>874.75</v>
      </c>
      <c r="I85" s="24">
        <f t="shared" si="22"/>
        <v>1015</v>
      </c>
      <c r="J85" s="24">
        <f t="shared" si="22"/>
        <v>13873</v>
      </c>
      <c r="K85" s="24"/>
      <c r="L85" s="24"/>
      <c r="M85" s="24"/>
      <c r="N85" s="24"/>
      <c r="O85" s="25">
        <f>SUM(O78:O84)</f>
        <v>44760.75</v>
      </c>
      <c r="P85" s="25">
        <f>SUM(P78:P84)</f>
        <v>78309</v>
      </c>
      <c r="Q85" s="25">
        <f t="shared" si="20"/>
        <v>-33548.25</v>
      </c>
      <c r="R85" s="75">
        <v>-0.43</v>
      </c>
    </row>
    <row r="86" spans="1:18" s="3" customFormat="1" ht="16.2" customHeight="1">
      <c r="A86" s="19" t="s">
        <v>40</v>
      </c>
      <c r="B86" s="19"/>
      <c r="C86" s="25">
        <f t="shared" ref="C86:I86" si="23">+SUM(C76+C85)</f>
        <v>21694</v>
      </c>
      <c r="D86" s="25">
        <f t="shared" si="23"/>
        <v>11321</v>
      </c>
      <c r="E86" s="25">
        <f t="shared" si="23"/>
        <v>7348</v>
      </c>
      <c r="F86" s="25">
        <f t="shared" si="23"/>
        <v>11100.41</v>
      </c>
      <c r="G86" s="25">
        <f t="shared" si="23"/>
        <v>3358</v>
      </c>
      <c r="H86" s="25">
        <f t="shared" si="23"/>
        <v>5706.75</v>
      </c>
      <c r="I86" s="25">
        <f t="shared" si="23"/>
        <v>10354</v>
      </c>
      <c r="J86" s="25">
        <f>+SUM(J76+J85)</f>
        <v>21821</v>
      </c>
      <c r="K86" s="25"/>
      <c r="L86" s="25"/>
      <c r="M86" s="25"/>
      <c r="N86" s="25"/>
      <c r="O86" s="25">
        <f>+SUM(O76+O85)</f>
        <v>92703.16</v>
      </c>
      <c r="P86" s="25">
        <f>+SUM(P76+P85)</f>
        <v>128466</v>
      </c>
      <c r="Q86" s="25">
        <f>+SUM(Q76+Q85)</f>
        <v>-35762.839999999997</v>
      </c>
      <c r="R86" s="95">
        <v>-0.28000000000000003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75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4"/>
      <c r="P88" s="64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>
        <v>1210</v>
      </c>
      <c r="F89" s="28">
        <v>866</v>
      </c>
      <c r="G89" s="28">
        <v>1337</v>
      </c>
      <c r="H89" s="28">
        <v>1608</v>
      </c>
      <c r="I89" s="28">
        <v>1303</v>
      </c>
      <c r="J89" s="28">
        <v>1465</v>
      </c>
      <c r="K89" s="28"/>
      <c r="L89" s="28"/>
      <c r="M89" s="28"/>
      <c r="N89" s="28"/>
      <c r="O89" s="21">
        <f t="shared" ref="O89:O95" si="24">SUM(C89:N89)</f>
        <v>10562</v>
      </c>
      <c r="P89" s="28">
        <v>6405</v>
      </c>
      <c r="Q89" s="21">
        <f>SUM(O89-P89)</f>
        <v>4157</v>
      </c>
      <c r="R89" s="86">
        <v>0.39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>
        <v>918</v>
      </c>
      <c r="F90" s="28">
        <v>1153</v>
      </c>
      <c r="G90" s="28">
        <v>853</v>
      </c>
      <c r="H90" s="28">
        <v>1395</v>
      </c>
      <c r="I90" s="28">
        <v>1646</v>
      </c>
      <c r="J90" s="28">
        <v>1327</v>
      </c>
      <c r="K90" s="28"/>
      <c r="L90" s="28"/>
      <c r="M90" s="28"/>
      <c r="N90" s="28"/>
      <c r="O90" s="21">
        <f t="shared" si="24"/>
        <v>9859</v>
      </c>
      <c r="P90" s="28">
        <v>10677</v>
      </c>
      <c r="Q90" s="21">
        <f t="shared" ref="Q90:Q97" si="25">SUM(O90-P90)</f>
        <v>-818</v>
      </c>
      <c r="R90" s="86">
        <v>-0.08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>
        <v>535</v>
      </c>
      <c r="F91" s="28">
        <v>332</v>
      </c>
      <c r="G91" s="21">
        <v>845</v>
      </c>
      <c r="H91" s="21">
        <v>113</v>
      </c>
      <c r="I91" s="21">
        <v>0</v>
      </c>
      <c r="J91" s="28">
        <v>0</v>
      </c>
      <c r="K91" s="21"/>
      <c r="L91" s="21"/>
      <c r="M91" s="21"/>
      <c r="N91" s="21"/>
      <c r="O91" s="21">
        <f t="shared" si="24"/>
        <v>2758</v>
      </c>
      <c r="P91" s="21">
        <v>4114</v>
      </c>
      <c r="Q91" s="21">
        <f t="shared" si="25"/>
        <v>-1356</v>
      </c>
      <c r="R91" s="86">
        <v>-0.33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>
        <v>659</v>
      </c>
      <c r="F92" s="28">
        <v>507</v>
      </c>
      <c r="G92" s="21">
        <v>928</v>
      </c>
      <c r="H92" s="21">
        <v>878</v>
      </c>
      <c r="I92" s="21">
        <v>1130</v>
      </c>
      <c r="J92" s="28">
        <v>1181</v>
      </c>
      <c r="K92" s="21"/>
      <c r="L92" s="21"/>
      <c r="M92" s="21"/>
      <c r="N92" s="21"/>
      <c r="O92" s="21">
        <f t="shared" si="24"/>
        <v>6469</v>
      </c>
      <c r="P92" s="21">
        <v>6256</v>
      </c>
      <c r="Q92" s="21">
        <f t="shared" si="25"/>
        <v>213</v>
      </c>
      <c r="R92" s="86">
        <v>0.03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>
        <v>438</v>
      </c>
      <c r="F93" s="28">
        <v>449</v>
      </c>
      <c r="G93" s="21">
        <v>350</v>
      </c>
      <c r="H93" s="21">
        <v>1094</v>
      </c>
      <c r="I93" s="21">
        <v>967</v>
      </c>
      <c r="J93" s="28">
        <v>745</v>
      </c>
      <c r="K93" s="21"/>
      <c r="L93" s="21"/>
      <c r="M93" s="21"/>
      <c r="N93" s="21"/>
      <c r="O93" s="21">
        <f t="shared" si="24"/>
        <v>4755</v>
      </c>
      <c r="P93" s="21">
        <v>4261</v>
      </c>
      <c r="Q93" s="21">
        <f t="shared" si="25"/>
        <v>494</v>
      </c>
      <c r="R93" s="86">
        <v>0.1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>
        <v>189</v>
      </c>
      <c r="F94" s="28">
        <v>404</v>
      </c>
      <c r="G94" s="21">
        <v>305</v>
      </c>
      <c r="H94" s="21">
        <v>136</v>
      </c>
      <c r="I94" s="21">
        <v>398</v>
      </c>
      <c r="J94" s="28">
        <v>443</v>
      </c>
      <c r="K94" s="21"/>
      <c r="L94" s="21"/>
      <c r="M94" s="21"/>
      <c r="N94" s="21"/>
      <c r="O94" s="21">
        <f t="shared" si="24"/>
        <v>2677</v>
      </c>
      <c r="P94" s="42">
        <v>3185</v>
      </c>
      <c r="Q94" s="21">
        <f t="shared" si="25"/>
        <v>-508</v>
      </c>
      <c r="R94" s="86">
        <v>-0.16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>
        <v>971</v>
      </c>
      <c r="F95" s="28">
        <v>832</v>
      </c>
      <c r="G95" s="21">
        <v>624</v>
      </c>
      <c r="H95" s="21">
        <v>1570</v>
      </c>
      <c r="I95" s="21">
        <v>209</v>
      </c>
      <c r="J95" s="28">
        <v>133</v>
      </c>
      <c r="K95" s="21"/>
      <c r="L95" s="21"/>
      <c r="M95" s="21"/>
      <c r="N95" s="21"/>
      <c r="O95" s="21">
        <f t="shared" si="24"/>
        <v>5708</v>
      </c>
      <c r="P95" s="42">
        <v>4539</v>
      </c>
      <c r="Q95" s="21">
        <f t="shared" si="25"/>
        <v>1169</v>
      </c>
      <c r="R95" s="86">
        <v>0.2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>
        <v>317</v>
      </c>
      <c r="F96" s="29">
        <v>238</v>
      </c>
      <c r="G96" s="29">
        <v>248</v>
      </c>
      <c r="H96" s="48">
        <v>763</v>
      </c>
      <c r="I96" s="48">
        <v>460</v>
      </c>
      <c r="J96" s="48">
        <v>626</v>
      </c>
      <c r="K96" s="29"/>
      <c r="L96" s="48"/>
      <c r="M96" s="48"/>
      <c r="N96" s="48"/>
      <c r="O96" s="23">
        <f>SUM(C96:N96)</f>
        <v>3114</v>
      </c>
      <c r="P96" s="61">
        <v>4059</v>
      </c>
      <c r="Q96" s="23">
        <v>0</v>
      </c>
      <c r="R96" s="87">
        <v>0.23</v>
      </c>
    </row>
    <row r="97" spans="1:19" s="3" customFormat="1" ht="19.5" customHeight="1">
      <c r="A97" s="19" t="s">
        <v>65</v>
      </c>
      <c r="B97" s="19"/>
      <c r="C97" s="25">
        <f t="shared" ref="C97:J97" si="26">SUM(C89:C96)</f>
        <v>5589</v>
      </c>
      <c r="D97" s="25">
        <f t="shared" si="26"/>
        <v>5215</v>
      </c>
      <c r="E97" s="25">
        <f t="shared" si="26"/>
        <v>5237</v>
      </c>
      <c r="F97" s="25">
        <f t="shared" si="26"/>
        <v>4781</v>
      </c>
      <c r="G97" s="25">
        <f t="shared" si="26"/>
        <v>5490</v>
      </c>
      <c r="H97" s="25">
        <f t="shared" si="26"/>
        <v>7557</v>
      </c>
      <c r="I97" s="25">
        <f t="shared" si="26"/>
        <v>6113</v>
      </c>
      <c r="J97" s="25">
        <f t="shared" si="26"/>
        <v>5920</v>
      </c>
      <c r="K97" s="25"/>
      <c r="L97" s="25"/>
      <c r="M97" s="25"/>
      <c r="N97" s="25"/>
      <c r="O97" s="25">
        <f>SUM(O89:O96)</f>
        <v>45902</v>
      </c>
      <c r="P97" s="25">
        <f>SUM(P89:P96)</f>
        <v>43496</v>
      </c>
      <c r="Q97" s="25">
        <f t="shared" si="25"/>
        <v>2406</v>
      </c>
      <c r="R97" s="95">
        <v>0.05</v>
      </c>
      <c r="S97" s="40"/>
    </row>
    <row r="98" spans="1:19" s="3" customFormat="1" ht="19.5" customHeight="1">
      <c r="A98" s="72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96"/>
      <c r="S98" s="40"/>
    </row>
    <row r="99" spans="1:19" ht="17.850000000000001" customHeight="1">
      <c r="A99" s="99"/>
      <c r="B99" s="99"/>
      <c r="C99" s="99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84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84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84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84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84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84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2020-08-10T16:21:32Z</cp:lastPrinted>
  <dcterms:created xsi:type="dcterms:W3CDTF">2000-02-08T18:12:04Z</dcterms:created>
  <dcterms:modified xsi:type="dcterms:W3CDTF">2020-09-09T13:14:16Z</dcterms:modified>
</cp:coreProperties>
</file>