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'2001'!$A$1:$R$99</definedName>
  </definedNames>
  <calcPr calcId="124519"/>
</workbook>
</file>

<file path=xl/calcChain.xml><?xml version="1.0" encoding="utf-8"?>
<calcChain xmlns="http://schemas.openxmlformats.org/spreadsheetml/2006/main">
  <c r="Q86" i="7"/>
  <c r="O86"/>
  <c r="M86"/>
  <c r="Q76" l="1"/>
  <c r="Q75"/>
  <c r="Q74"/>
  <c r="Q73"/>
  <c r="O76"/>
  <c r="O75"/>
  <c r="O74"/>
  <c r="O73"/>
  <c r="M76"/>
  <c r="M4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M71"/>
  <c r="O38"/>
  <c r="O37"/>
  <c r="O36"/>
  <c r="O35"/>
  <c r="O34"/>
  <c r="O33"/>
  <c r="O32"/>
  <c r="O31"/>
  <c r="O30"/>
  <c r="O29"/>
  <c r="O28"/>
  <c r="O27"/>
  <c r="O26"/>
  <c r="M39"/>
  <c r="O22"/>
  <c r="O21"/>
  <c r="O20"/>
  <c r="O19"/>
  <c r="O18"/>
  <c r="O17"/>
  <c r="O16"/>
  <c r="O15"/>
  <c r="M23"/>
  <c r="O85"/>
  <c r="O84"/>
  <c r="O83"/>
  <c r="O82"/>
  <c r="O81"/>
  <c r="O80"/>
  <c r="O79"/>
  <c r="O78"/>
  <c r="M85"/>
  <c r="O46" l="1"/>
  <c r="O45"/>
  <c r="O44"/>
  <c r="O43"/>
  <c r="O11"/>
  <c r="O10"/>
  <c r="M12"/>
  <c r="O97"/>
  <c r="O96"/>
  <c r="O95"/>
  <c r="O94"/>
  <c r="O93"/>
  <c r="O92"/>
  <c r="O91"/>
  <c r="O90"/>
  <c r="O98" s="1"/>
  <c r="M98"/>
  <c r="Q97"/>
  <c r="P98"/>
  <c r="L98"/>
  <c r="K98"/>
  <c r="J98"/>
  <c r="I98"/>
  <c r="H98"/>
  <c r="G98"/>
  <c r="F98"/>
  <c r="E98"/>
  <c r="D98"/>
  <c r="C98"/>
  <c r="L76"/>
  <c r="L71"/>
  <c r="L39"/>
  <c r="L23"/>
  <c r="L85"/>
  <c r="L41" l="1"/>
  <c r="L86"/>
  <c r="L12"/>
  <c r="P85"/>
  <c r="K76"/>
  <c r="K71"/>
  <c r="K39"/>
  <c r="K41" s="1"/>
  <c r="K23"/>
  <c r="K12"/>
  <c r="K85"/>
  <c r="J86"/>
  <c r="J76"/>
  <c r="J85"/>
  <c r="J71"/>
  <c r="J39"/>
  <c r="J23"/>
  <c r="J12"/>
  <c r="I76"/>
  <c r="I71"/>
  <c r="I39"/>
  <c r="I23"/>
  <c r="I12"/>
  <c r="I85"/>
  <c r="I86" s="1"/>
  <c r="H76"/>
  <c r="H86" s="1"/>
  <c r="H71"/>
  <c r="H39"/>
  <c r="H41" s="1"/>
  <c r="H23"/>
  <c r="H12"/>
  <c r="H85"/>
  <c r="G76"/>
  <c r="G85"/>
  <c r="G86" s="1"/>
  <c r="G71"/>
  <c r="G39"/>
  <c r="G23"/>
  <c r="G12"/>
  <c r="P12"/>
  <c r="F76"/>
  <c r="F71"/>
  <c r="F39"/>
  <c r="F41" s="1"/>
  <c r="F23"/>
  <c r="F85"/>
  <c r="F12"/>
  <c r="E76"/>
  <c r="E86" s="1"/>
  <c r="E71"/>
  <c r="E41"/>
  <c r="E39"/>
  <c r="E23"/>
  <c r="E12"/>
  <c r="E85"/>
  <c r="D76"/>
  <c r="D71"/>
  <c r="D39"/>
  <c r="D23"/>
  <c r="D12"/>
  <c r="D85"/>
  <c r="C76"/>
  <c r="Q70"/>
  <c r="C71"/>
  <c r="P71"/>
  <c r="P76"/>
  <c r="P39"/>
  <c r="P23"/>
  <c r="K86" l="1"/>
  <c r="D41"/>
  <c r="J41"/>
  <c r="F86"/>
  <c r="I41"/>
  <c r="P86"/>
  <c r="G41"/>
  <c r="D86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/>
  <c r="C85"/>
  <c r="C86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6"/>
  <c r="Q95"/>
  <c r="Q94"/>
  <c r="Q93"/>
  <c r="Q92"/>
  <c r="Q91"/>
  <c r="Q90"/>
  <c r="Q98" l="1"/>
  <c r="Q71"/>
  <c r="Q26"/>
  <c r="Q39" s="1"/>
  <c r="Q41" s="1"/>
</calcChain>
</file>

<file path=xl/sharedStrings.xml><?xml version="1.0" encoding="utf-8"?>
<sst xmlns="http://schemas.openxmlformats.org/spreadsheetml/2006/main" count="127" uniqueCount="90">
  <si>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</si>
  <si>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</si>
  <si>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</si>
  <si>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</si>
  <si>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</si>
  <si>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</si>
  <si>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</si>
  <si>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</si>
  <si>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</si>
  <si>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</si>
  <si>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</si>
  <si>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</si>
  <si>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</si>
  <si>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</si>
  <si>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</si>
  <si>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</si>
  <si>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</si>
  <si>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</si>
  <si>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</si>
  <si>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</si>
  <si>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</si>
  <si>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</si>
  <si>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</si>
  <si>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</si>
  <si>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</si>
  <si>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</si>
  <si>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</si>
  <si>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</si>
  <si>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</si>
  <si>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</si>
  <si>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</si>
  <si>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</si>
  <si>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</si>
  <si>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</si>
  <si>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</si>
  <si>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</si>
  <si>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</si>
  <si>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</si>
  <si>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</si>
  <si>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</si>
  <si>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</si>
  <si>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</si>
  <si>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</si>
  <si>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</si>
  <si>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</si>
  <si>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</si>
  <si>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</si>
  <si>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</si>
  <si>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</si>
  <si>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</si>
  <si>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</si>
  <si>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</si>
  <si>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</si>
  <si>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</si>
  <si>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</si>
  <si>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</si>
  <si>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</si>
  <si>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</si>
  <si>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</si>
  <si>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</si>
  <si>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</si>
  <si>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</si>
  <si>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</si>
  <si>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</si>
  <si>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</si>
  <si>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</si>
  <si>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</si>
  <si>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</si>
  <si>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</si>
  <si>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</si>
  <si>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</si>
  <si>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</si>
  <si>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</si>
  <si>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</si>
  <si>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</si>
  <si>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</si>
  <si>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</si>
  <si>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</si>
  <si>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</si>
  <si>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</si>
  <si>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</si>
  <si>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</si>
  <si>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</si>
  <si>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</si>
  <si>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</si>
  <si>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</si>
  <si>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</si>
  <si>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</si>
  <si>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</si>
  <si>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November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</si>
</sst>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2"/>
      <color rgb="FFFF0000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17" fontId="12" fillId="0" borderId="0" xfId="0" applyNumberFormat="1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1" fontId="24" fillId="0" borderId="0" xfId="0" applyNumberFormat="1" applyFont="1"/>
    <xf numFmtId="0" fontId="26" fillId="0" borderId="0" xfId="0" applyFont="1" applyAlignment="1">
      <alignment horizontal="centerContinuous"/>
    </xf>
    <xf numFmtId="1" fontId="24" fillId="0" borderId="0" xfId="0" applyNumberFormat="1" applyFont="1" applyAlignment="1">
      <alignment horizontal="centerContinuous"/>
    </xf>
    <xf numFmtId="3" fontId="29" fillId="0" borderId="0" xfId="0" applyNumberFormat="1" applyFont="1" applyProtection="1">
      <protection locked="0"/>
    </xf>
    <xf numFmtId="3" fontId="28" fillId="0" borderId="0" xfId="0" applyNumberFormat="1" applyFont="1"/>
    <xf numFmtId="3" fontId="29" fillId="0" borderId="0" xfId="0" applyNumberFormat="1" applyFont="1" applyAlignment="1">
      <alignment horizontal="right"/>
    </xf>
    <xf numFmtId="0" fontId="28" fillId="0" borderId="0" xfId="0" applyFont="1"/>
    <xf numFmtId="3" fontId="30" fillId="0" borderId="0" xfId="0" applyNumberFormat="1" applyFont="1"/>
    <xf numFmtId="3" fontId="29" fillId="0" borderId="0" xfId="0" applyNumberFormat="1" applyFont="1"/>
    <xf numFmtId="3" fontId="31" fillId="0" borderId="0" xfId="0" applyNumberFormat="1" applyFont="1" applyProtection="1">
      <protection locked="0"/>
    </xf>
    <xf numFmtId="3" fontId="27" fillId="0" borderId="0" xfId="0" applyNumberFormat="1" applyFont="1" applyAlignment="1">
      <alignment horizontal="center"/>
    </xf>
    <xf numFmtId="3" fontId="29" fillId="0" borderId="0" xfId="0" applyNumberFormat="1" applyFont="1" applyAlignment="1" applyProtection="1">
      <alignment horizontal="right"/>
    </xf>
    <xf numFmtId="3" fontId="29" fillId="0" borderId="0" xfId="0" applyNumberFormat="1" applyFont="1" applyProtection="1"/>
    <xf numFmtId="3" fontId="29" fillId="0" borderId="0" xfId="0" applyNumberFormat="1" applyFont="1" applyAlignment="1">
      <alignment horizontal="center"/>
    </xf>
    <xf numFmtId="3" fontId="32" fillId="0" borderId="0" xfId="0" applyNumberFormat="1" applyFont="1" applyProtection="1">
      <protection locked="0"/>
    </xf>
    <xf numFmtId="3" fontId="33" fillId="0" borderId="0" xfId="0" applyNumberFormat="1" applyFont="1" applyProtection="1">
      <protection locked="0"/>
    </xf>
    <xf numFmtId="3" fontId="34" fillId="0" borderId="0" xfId="0" applyNumberFormat="1" applyFont="1" applyProtection="1">
      <protection locked="0"/>
    </xf>
    <xf numFmtId="0" fontId="34" fillId="0" borderId="0" xfId="0" applyFont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17632384"/>
        <c:axId val="118293632"/>
      </c:barChart>
      <c:catAx>
        <c:axId val="1176323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93632"/>
        <c:crosses val="autoZero"/>
        <c:lblAlgn val="ctr"/>
        <c:lblOffset val="100"/>
        <c:tickLblSkip val="1"/>
        <c:tickMarkSkip val="1"/>
      </c:catAx>
      <c:valAx>
        <c:axId val="118293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32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88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P85" sqref="P85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86" customWidth="1"/>
    <col min="16" max="16" width="9.8984375" style="1" customWidth="1"/>
    <col min="17" max="17" width="10.09765625" style="86" customWidth="1"/>
    <col min="18" max="18" width="11.8984375" style="1" customWidth="1"/>
    <col min="19" max="16384" width="9" style="1"/>
  </cols>
  <sheetData>
    <row r="1" spans="1:18" ht="21.6" customHeight="1">
      <c r="A1" s="114" t="s">
        <v>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6"/>
    </row>
    <row r="2" spans="1:18" ht="18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7"/>
      <c r="P2" s="66"/>
      <c r="Q2" s="67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68"/>
      <c r="P3" s="19"/>
      <c r="Q3" s="69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8"/>
      <c r="P4" s="19"/>
      <c r="Q4" s="69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89</v>
      </c>
      <c r="I5" s="55"/>
      <c r="J5" s="63"/>
      <c r="K5" s="6"/>
      <c r="L5" s="6"/>
      <c r="M5" s="6"/>
      <c r="N5" s="6"/>
      <c r="O5" s="68"/>
      <c r="P5" s="19"/>
      <c r="Q5" s="69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70"/>
      <c r="P6" s="57"/>
      <c r="Q6" s="71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70"/>
      <c r="P7" s="57"/>
      <c r="Q7" s="71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56"/>
      <c r="O8" s="87" t="s">
        <v>44</v>
      </c>
      <c r="P8" s="87" t="s">
        <v>44</v>
      </c>
      <c r="Q8" s="87" t="s">
        <v>76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98" t="s">
        <v>85</v>
      </c>
      <c r="P9" s="88">
        <v>2019</v>
      </c>
      <c r="Q9" s="98" t="s">
        <v>86</v>
      </c>
      <c r="R9" s="99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>
        <v>362</v>
      </c>
      <c r="F10" s="21">
        <v>311</v>
      </c>
      <c r="G10" s="21">
        <v>406</v>
      </c>
      <c r="H10" s="21">
        <v>479</v>
      </c>
      <c r="I10" s="20">
        <v>436</v>
      </c>
      <c r="J10" s="21">
        <v>443</v>
      </c>
      <c r="K10" s="21">
        <v>335</v>
      </c>
      <c r="L10" s="21">
        <v>322</v>
      </c>
      <c r="M10" s="21">
        <v>319</v>
      </c>
      <c r="N10" s="21"/>
      <c r="O10" s="21">
        <f>SUM(C10:N10)</f>
        <v>4093</v>
      </c>
      <c r="P10" s="21">
        <v>4852</v>
      </c>
      <c r="Q10" s="21">
        <f>SUM(O10-P10)</f>
        <v>-759</v>
      </c>
      <c r="R10" s="101">
        <v>-0.16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>
        <v>441</v>
      </c>
      <c r="F11" s="23">
        <v>319</v>
      </c>
      <c r="G11" s="23">
        <v>400</v>
      </c>
      <c r="H11" s="23">
        <v>476</v>
      </c>
      <c r="I11" s="23">
        <v>492</v>
      </c>
      <c r="J11" s="23">
        <v>480</v>
      </c>
      <c r="K11" s="23">
        <v>470</v>
      </c>
      <c r="L11" s="23">
        <v>563</v>
      </c>
      <c r="M11" s="23">
        <v>463</v>
      </c>
      <c r="N11" s="34"/>
      <c r="O11" s="23">
        <f>SUM(C11:N11)</f>
        <v>5145</v>
      </c>
      <c r="P11" s="23">
        <v>5816</v>
      </c>
      <c r="Q11" s="23">
        <f>SUM(O11-P11)</f>
        <v>-671</v>
      </c>
      <c r="R11" s="102">
        <v>-0.12</v>
      </c>
    </row>
    <row r="12" spans="1:18" s="3" customFormat="1" ht="18">
      <c r="A12" s="19" t="s">
        <v>7</v>
      </c>
      <c r="B12" s="19"/>
      <c r="C12" s="24">
        <f t="shared" ref="C12:M12" si="0">SUM(C10:C11)</f>
        <v>929</v>
      </c>
      <c r="D12" s="24">
        <f t="shared" si="0"/>
        <v>792</v>
      </c>
      <c r="E12" s="24">
        <f t="shared" si="0"/>
        <v>803</v>
      </c>
      <c r="F12" s="24">
        <f t="shared" si="0"/>
        <v>630</v>
      </c>
      <c r="G12" s="24">
        <f t="shared" si="0"/>
        <v>806</v>
      </c>
      <c r="H12" s="24">
        <f t="shared" si="0"/>
        <v>955</v>
      </c>
      <c r="I12" s="24">
        <f t="shared" si="0"/>
        <v>928</v>
      </c>
      <c r="J12" s="24">
        <f t="shared" si="0"/>
        <v>923</v>
      </c>
      <c r="K12" s="24">
        <f t="shared" si="0"/>
        <v>805</v>
      </c>
      <c r="L12" s="24">
        <f t="shared" si="0"/>
        <v>885</v>
      </c>
      <c r="M12" s="24">
        <f t="shared" si="0"/>
        <v>782</v>
      </c>
      <c r="N12" s="24"/>
      <c r="O12" s="25">
        <f>+SUM(O10+O11)</f>
        <v>9238</v>
      </c>
      <c r="P12" s="25">
        <f>SUM(P10:P11)</f>
        <v>10668</v>
      </c>
      <c r="Q12" s="25">
        <f>+SUM(Q10+Q11)</f>
        <v>-1430</v>
      </c>
      <c r="R12" s="103">
        <v>-0.13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73"/>
      <c r="P13" s="89"/>
      <c r="Q13" s="75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3"/>
      <c r="P14" s="27"/>
      <c r="Q14" s="73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>
        <v>0</v>
      </c>
      <c r="M15" s="21">
        <v>0</v>
      </c>
      <c r="N15" s="21"/>
      <c r="O15" s="21">
        <f>SUM(C15:N15)</f>
        <v>0</v>
      </c>
      <c r="P15" s="21">
        <v>5</v>
      </c>
      <c r="Q15" s="21">
        <f t="shared" ref="Q15:Q22" si="1">SUM(O15-P15)</f>
        <v>-5</v>
      </c>
      <c r="R15" s="104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/>
      <c r="O16" s="21">
        <f t="shared" ref="O16:O22" si="2">SUM(C16:N16)</f>
        <v>0</v>
      </c>
      <c r="P16" s="21">
        <v>1</v>
      </c>
      <c r="Q16" s="21">
        <f t="shared" si="1"/>
        <v>-1</v>
      </c>
      <c r="R16" s="101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1</v>
      </c>
      <c r="J17" s="21">
        <v>0</v>
      </c>
      <c r="K17" s="21">
        <v>2</v>
      </c>
      <c r="L17" s="21">
        <v>1</v>
      </c>
      <c r="M17" s="21">
        <v>3</v>
      </c>
      <c r="N17" s="21"/>
      <c r="O17" s="21">
        <f t="shared" si="2"/>
        <v>7</v>
      </c>
      <c r="P17" s="21">
        <v>8</v>
      </c>
      <c r="Q17" s="21">
        <f t="shared" si="1"/>
        <v>-1</v>
      </c>
      <c r="R17" s="101">
        <v>-0.12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>
        <v>2</v>
      </c>
      <c r="M18" s="21">
        <v>0</v>
      </c>
      <c r="N18" s="21"/>
      <c r="O18" s="21">
        <f t="shared" si="2"/>
        <v>3</v>
      </c>
      <c r="P18" s="21">
        <v>12</v>
      </c>
      <c r="Q18" s="21">
        <f t="shared" si="1"/>
        <v>-9</v>
      </c>
      <c r="R18" s="101">
        <v>-0.75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>
        <v>1</v>
      </c>
      <c r="F19" s="21">
        <v>1</v>
      </c>
      <c r="G19" s="21">
        <v>1</v>
      </c>
      <c r="H19" s="21">
        <v>5</v>
      </c>
      <c r="I19" s="20">
        <v>1</v>
      </c>
      <c r="J19" s="21">
        <v>0</v>
      </c>
      <c r="K19" s="21">
        <v>3</v>
      </c>
      <c r="L19" s="21">
        <v>4</v>
      </c>
      <c r="M19" s="21">
        <v>2</v>
      </c>
      <c r="N19" s="21"/>
      <c r="O19" s="21">
        <f t="shared" si="2"/>
        <v>22</v>
      </c>
      <c r="P19" s="21">
        <v>25</v>
      </c>
      <c r="Q19" s="21">
        <f t="shared" si="1"/>
        <v>-3</v>
      </c>
      <c r="R19" s="101">
        <v>-0.12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>
        <v>14</v>
      </c>
      <c r="F20" s="21">
        <v>15</v>
      </c>
      <c r="G20" s="21">
        <v>9</v>
      </c>
      <c r="H20" s="21">
        <v>15</v>
      </c>
      <c r="I20" s="20">
        <v>12</v>
      </c>
      <c r="J20" s="21">
        <v>12</v>
      </c>
      <c r="K20" s="21">
        <v>3</v>
      </c>
      <c r="L20" s="21">
        <v>5</v>
      </c>
      <c r="M20" s="21">
        <v>8</v>
      </c>
      <c r="N20" s="21"/>
      <c r="O20" s="21">
        <f t="shared" si="2"/>
        <v>114</v>
      </c>
      <c r="P20" s="21">
        <v>139</v>
      </c>
      <c r="Q20" s="21">
        <f t="shared" si="1"/>
        <v>-25</v>
      </c>
      <c r="R20" s="101">
        <v>-0.18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0</v>
      </c>
      <c r="H21" s="21">
        <v>2</v>
      </c>
      <c r="I21" s="20">
        <v>1</v>
      </c>
      <c r="J21" s="21">
        <v>0</v>
      </c>
      <c r="K21" s="21">
        <v>1</v>
      </c>
      <c r="L21" s="21">
        <v>1</v>
      </c>
      <c r="M21" s="21">
        <v>0</v>
      </c>
      <c r="N21" s="21"/>
      <c r="O21" s="21">
        <f t="shared" si="2"/>
        <v>6</v>
      </c>
      <c r="P21" s="21">
        <v>6</v>
      </c>
      <c r="Q21" s="21">
        <f t="shared" si="1"/>
        <v>0</v>
      </c>
      <c r="R21" s="101">
        <v>0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>
        <v>3</v>
      </c>
      <c r="F22" s="23">
        <v>0</v>
      </c>
      <c r="G22" s="23">
        <v>1</v>
      </c>
      <c r="H22" s="23">
        <v>2</v>
      </c>
      <c r="I22" s="22">
        <v>1</v>
      </c>
      <c r="J22" s="23">
        <v>0</v>
      </c>
      <c r="K22" s="23">
        <v>3</v>
      </c>
      <c r="L22" s="23">
        <v>1</v>
      </c>
      <c r="M22" s="23">
        <v>1</v>
      </c>
      <c r="N22" s="23"/>
      <c r="O22" s="21">
        <f t="shared" si="2"/>
        <v>18</v>
      </c>
      <c r="P22" s="23">
        <v>20</v>
      </c>
      <c r="Q22" s="23">
        <f t="shared" si="1"/>
        <v>-2</v>
      </c>
      <c r="R22" s="102">
        <v>-0.1</v>
      </c>
    </row>
    <row r="23" spans="1:18" s="3" customFormat="1" ht="18">
      <c r="A23" s="19" t="s">
        <v>7</v>
      </c>
      <c r="B23" s="19"/>
      <c r="C23" s="24">
        <f t="shared" ref="C23:M23" si="3">SUM(C15:C22)</f>
        <v>17</v>
      </c>
      <c r="D23" s="24">
        <f t="shared" si="3"/>
        <v>15</v>
      </c>
      <c r="E23" s="24">
        <f t="shared" si="3"/>
        <v>18</v>
      </c>
      <c r="F23" s="24">
        <f t="shared" si="3"/>
        <v>17</v>
      </c>
      <c r="G23" s="24">
        <f t="shared" si="3"/>
        <v>11</v>
      </c>
      <c r="H23" s="24">
        <f t="shared" si="3"/>
        <v>24</v>
      </c>
      <c r="I23" s="24">
        <f t="shared" si="3"/>
        <v>16</v>
      </c>
      <c r="J23" s="24">
        <f t="shared" si="3"/>
        <v>12</v>
      </c>
      <c r="K23" s="24">
        <f t="shared" si="3"/>
        <v>12</v>
      </c>
      <c r="L23" s="24">
        <f t="shared" si="3"/>
        <v>14</v>
      </c>
      <c r="M23" s="24">
        <f t="shared" si="3"/>
        <v>14</v>
      </c>
      <c r="N23" s="24"/>
      <c r="O23" s="25">
        <f t="shared" ref="O23:Q23" si="4">SUM(O15:O22)</f>
        <v>170</v>
      </c>
      <c r="P23" s="25">
        <f t="shared" si="4"/>
        <v>216</v>
      </c>
      <c r="Q23" s="25">
        <f t="shared" si="4"/>
        <v>-46</v>
      </c>
      <c r="R23" s="103">
        <v>-0.21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76"/>
      <c r="P24" s="10"/>
      <c r="Q24" s="76"/>
      <c r="R24" s="62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76"/>
      <c r="P25" s="10"/>
      <c r="Q25" s="76"/>
      <c r="R25" s="62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>
        <v>6</v>
      </c>
      <c r="F26" s="21">
        <v>0</v>
      </c>
      <c r="G26" s="21">
        <v>4</v>
      </c>
      <c r="H26" s="21">
        <v>8</v>
      </c>
      <c r="I26" s="20">
        <v>1</v>
      </c>
      <c r="J26" s="21">
        <v>2</v>
      </c>
      <c r="K26" s="21">
        <v>5</v>
      </c>
      <c r="L26" s="21">
        <v>1</v>
      </c>
      <c r="M26" s="21">
        <v>2</v>
      </c>
      <c r="N26" s="21"/>
      <c r="O26" s="21">
        <f>SUM(C26:N26)</f>
        <v>35</v>
      </c>
      <c r="P26" s="21">
        <v>40</v>
      </c>
      <c r="Q26" s="21">
        <f t="shared" ref="Q26:Q27" si="5">SUM(O26-P26)</f>
        <v>-5</v>
      </c>
      <c r="R26" s="101">
        <v>-0.12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>
        <v>0</v>
      </c>
      <c r="M27" s="21">
        <v>0</v>
      </c>
      <c r="N27" s="21"/>
      <c r="O27" s="21">
        <f t="shared" ref="O27:O38" si="6">SUM(C27:N27)</f>
        <v>0</v>
      </c>
      <c r="P27" s="21">
        <v>0</v>
      </c>
      <c r="Q27" s="21">
        <f t="shared" si="5"/>
        <v>0</v>
      </c>
      <c r="R27" s="104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>
        <v>3</v>
      </c>
      <c r="F28" s="21">
        <v>5</v>
      </c>
      <c r="G28" s="21">
        <v>3</v>
      </c>
      <c r="H28" s="21">
        <v>2</v>
      </c>
      <c r="I28" s="20">
        <v>2</v>
      </c>
      <c r="J28" s="21">
        <v>0</v>
      </c>
      <c r="K28" s="21">
        <v>7</v>
      </c>
      <c r="L28" s="21">
        <v>2</v>
      </c>
      <c r="M28" s="21">
        <v>7</v>
      </c>
      <c r="N28" s="21"/>
      <c r="O28" s="21">
        <f t="shared" si="6"/>
        <v>40</v>
      </c>
      <c r="P28" s="21">
        <v>24</v>
      </c>
      <c r="Q28" s="21">
        <f t="shared" ref="Q28:Q38" si="7">SUM(O28-P28)</f>
        <v>16</v>
      </c>
      <c r="R28" s="101">
        <v>0.4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>
        <v>0</v>
      </c>
      <c r="F29" s="21">
        <v>1</v>
      </c>
      <c r="G29" s="21">
        <v>0</v>
      </c>
      <c r="H29" s="21">
        <v>1</v>
      </c>
      <c r="I29" s="20">
        <v>0</v>
      </c>
      <c r="J29" s="21">
        <v>1</v>
      </c>
      <c r="K29" s="21">
        <v>1</v>
      </c>
      <c r="L29" s="21">
        <v>0</v>
      </c>
      <c r="M29" s="21">
        <v>1</v>
      </c>
      <c r="N29" s="21"/>
      <c r="O29" s="21">
        <f t="shared" si="6"/>
        <v>6</v>
      </c>
      <c r="P29" s="21">
        <v>4</v>
      </c>
      <c r="Q29" s="21">
        <f t="shared" si="7"/>
        <v>2</v>
      </c>
      <c r="R29" s="101">
        <v>0.33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>
        <v>7</v>
      </c>
      <c r="F30" s="21">
        <v>3</v>
      </c>
      <c r="G30" s="21">
        <v>6</v>
      </c>
      <c r="H30" s="21">
        <v>10</v>
      </c>
      <c r="I30" s="20">
        <v>2</v>
      </c>
      <c r="J30" s="21">
        <v>2</v>
      </c>
      <c r="K30" s="21">
        <v>3</v>
      </c>
      <c r="L30" s="21">
        <v>4</v>
      </c>
      <c r="M30" s="21">
        <v>6</v>
      </c>
      <c r="N30" s="21"/>
      <c r="O30" s="21">
        <f t="shared" si="6"/>
        <v>50</v>
      </c>
      <c r="P30" s="21">
        <v>55</v>
      </c>
      <c r="Q30" s="21">
        <f t="shared" si="7"/>
        <v>-5</v>
      </c>
      <c r="R30" s="101">
        <v>-0.09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1</v>
      </c>
      <c r="K31" s="21">
        <v>0</v>
      </c>
      <c r="L31" s="21">
        <v>0</v>
      </c>
      <c r="M31" s="21">
        <v>0</v>
      </c>
      <c r="N31" s="21"/>
      <c r="O31" s="21">
        <f t="shared" si="6"/>
        <v>1</v>
      </c>
      <c r="P31" s="21">
        <v>2</v>
      </c>
      <c r="Q31" s="21">
        <f t="shared" si="7"/>
        <v>-1</v>
      </c>
      <c r="R31" s="101">
        <v>-0.5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>
        <v>0</v>
      </c>
      <c r="L32" s="21">
        <v>0</v>
      </c>
      <c r="M32" s="21">
        <v>0</v>
      </c>
      <c r="N32" s="21"/>
      <c r="O32" s="21">
        <f t="shared" si="6"/>
        <v>1</v>
      </c>
      <c r="P32" s="21">
        <v>1</v>
      </c>
      <c r="Q32" s="21">
        <f t="shared" si="7"/>
        <v>0</v>
      </c>
      <c r="R32" s="101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1</v>
      </c>
      <c r="G33" s="21">
        <v>0</v>
      </c>
      <c r="H33" s="21">
        <v>3</v>
      </c>
      <c r="I33" s="20">
        <v>1</v>
      </c>
      <c r="J33" s="21">
        <v>3</v>
      </c>
      <c r="K33" s="21">
        <v>0</v>
      </c>
      <c r="L33" s="21">
        <v>3</v>
      </c>
      <c r="M33" s="21">
        <v>1</v>
      </c>
      <c r="N33" s="21"/>
      <c r="O33" s="21">
        <f t="shared" si="6"/>
        <v>14</v>
      </c>
      <c r="P33" s="21">
        <v>13</v>
      </c>
      <c r="Q33" s="21">
        <f t="shared" si="7"/>
        <v>1</v>
      </c>
      <c r="R33" s="101">
        <v>7.0000000000000007E-2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>
        <v>1</v>
      </c>
      <c r="F34" s="21">
        <v>1</v>
      </c>
      <c r="G34" s="21">
        <v>2</v>
      </c>
      <c r="H34" s="21">
        <v>2</v>
      </c>
      <c r="I34" s="20">
        <v>4</v>
      </c>
      <c r="J34" s="21">
        <v>1</v>
      </c>
      <c r="K34" s="21">
        <v>2</v>
      </c>
      <c r="L34" s="21">
        <v>0</v>
      </c>
      <c r="M34" s="21">
        <v>1</v>
      </c>
      <c r="N34" s="21"/>
      <c r="O34" s="21">
        <f t="shared" si="6"/>
        <v>19</v>
      </c>
      <c r="P34" s="21">
        <v>22</v>
      </c>
      <c r="Q34" s="21">
        <f t="shared" si="7"/>
        <v>-3</v>
      </c>
      <c r="R34" s="101">
        <v>-0.14000000000000001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1</v>
      </c>
      <c r="H35" s="21">
        <v>3</v>
      </c>
      <c r="I35" s="20">
        <v>0</v>
      </c>
      <c r="J35" s="21">
        <v>2</v>
      </c>
      <c r="K35" s="21">
        <v>2</v>
      </c>
      <c r="L35" s="21">
        <v>1</v>
      </c>
      <c r="M35" s="21">
        <v>0</v>
      </c>
      <c r="N35" s="21"/>
      <c r="O35" s="21">
        <f t="shared" si="6"/>
        <v>14</v>
      </c>
      <c r="P35" s="21">
        <v>26</v>
      </c>
      <c r="Q35" s="21">
        <f t="shared" si="7"/>
        <v>-12</v>
      </c>
      <c r="R35" s="101">
        <v>-0.46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>
        <v>10</v>
      </c>
      <c r="F36" s="21">
        <v>6</v>
      </c>
      <c r="G36" s="21">
        <v>10</v>
      </c>
      <c r="H36" s="21">
        <v>14</v>
      </c>
      <c r="I36" s="20">
        <v>7</v>
      </c>
      <c r="J36" s="21">
        <v>8</v>
      </c>
      <c r="K36" s="21">
        <v>7</v>
      </c>
      <c r="L36" s="21">
        <v>6</v>
      </c>
      <c r="M36" s="21">
        <v>7</v>
      </c>
      <c r="N36" s="21"/>
      <c r="O36" s="21">
        <f t="shared" si="6"/>
        <v>86</v>
      </c>
      <c r="P36" s="21">
        <v>97</v>
      </c>
      <c r="Q36" s="21">
        <f t="shared" si="7"/>
        <v>-11</v>
      </c>
      <c r="R36" s="101">
        <v>-0.11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>
        <v>4</v>
      </c>
      <c r="F37" s="21">
        <v>7</v>
      </c>
      <c r="G37" s="21">
        <v>9</v>
      </c>
      <c r="H37" s="21">
        <v>6</v>
      </c>
      <c r="I37" s="20">
        <v>9</v>
      </c>
      <c r="J37" s="21">
        <v>7</v>
      </c>
      <c r="K37" s="21">
        <v>2</v>
      </c>
      <c r="L37" s="21">
        <v>6</v>
      </c>
      <c r="M37" s="21">
        <v>7</v>
      </c>
      <c r="N37" s="21"/>
      <c r="O37" s="21">
        <f t="shared" si="6"/>
        <v>70</v>
      </c>
      <c r="P37" s="21">
        <v>63</v>
      </c>
      <c r="Q37" s="21">
        <f t="shared" si="7"/>
        <v>7</v>
      </c>
      <c r="R37" s="101">
        <v>0.1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>
        <v>0</v>
      </c>
      <c r="M38" s="23">
        <v>0</v>
      </c>
      <c r="N38" s="23"/>
      <c r="O38" s="21">
        <f t="shared" si="6"/>
        <v>1</v>
      </c>
      <c r="P38" s="23">
        <v>49</v>
      </c>
      <c r="Q38" s="23">
        <f t="shared" si="7"/>
        <v>-48</v>
      </c>
      <c r="R38" s="102">
        <v>-0.99</v>
      </c>
    </row>
    <row r="39" spans="1:19" s="3" customFormat="1" ht="18">
      <c r="A39" s="19" t="s">
        <v>7</v>
      </c>
      <c r="B39" s="19"/>
      <c r="C39" s="24">
        <f t="shared" ref="C39:L39" si="8">SUM(C26:C38)</f>
        <v>34</v>
      </c>
      <c r="D39" s="24">
        <f t="shared" si="8"/>
        <v>22</v>
      </c>
      <c r="E39" s="24">
        <f t="shared" si="8"/>
        <v>34</v>
      </c>
      <c r="F39" s="24">
        <f t="shared" si="8"/>
        <v>25</v>
      </c>
      <c r="G39" s="24">
        <f t="shared" si="8"/>
        <v>36</v>
      </c>
      <c r="H39" s="24">
        <f t="shared" si="8"/>
        <v>49</v>
      </c>
      <c r="I39" s="24">
        <f t="shared" si="8"/>
        <v>26</v>
      </c>
      <c r="J39" s="24">
        <f t="shared" si="8"/>
        <v>27</v>
      </c>
      <c r="K39" s="24">
        <f t="shared" si="8"/>
        <v>29</v>
      </c>
      <c r="L39" s="24">
        <f t="shared" si="8"/>
        <v>23</v>
      </c>
      <c r="M39" s="24">
        <f>SUM(C39:L39)</f>
        <v>305</v>
      </c>
      <c r="N39" s="24"/>
      <c r="O39" s="24">
        <f t="shared" ref="O39:Q39" si="9">SUM(O26:O38)</f>
        <v>337</v>
      </c>
      <c r="P39" s="24">
        <f t="shared" si="9"/>
        <v>396</v>
      </c>
      <c r="Q39" s="24">
        <f t="shared" si="9"/>
        <v>-59</v>
      </c>
      <c r="R39" s="103">
        <v>-0.15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76"/>
      <c r="P40" s="11"/>
      <c r="Q40" s="76"/>
      <c r="R40" s="62"/>
    </row>
    <row r="41" spans="1:19" s="3" customFormat="1" ht="18">
      <c r="A41" s="19" t="s">
        <v>22</v>
      </c>
      <c r="B41" s="19"/>
      <c r="C41" s="24">
        <f t="shared" ref="C41:M41" si="10">SUM(C39+C23)</f>
        <v>51</v>
      </c>
      <c r="D41" s="24">
        <f t="shared" si="10"/>
        <v>37</v>
      </c>
      <c r="E41" s="24">
        <f t="shared" si="10"/>
        <v>52</v>
      </c>
      <c r="F41" s="24">
        <f t="shared" si="10"/>
        <v>42</v>
      </c>
      <c r="G41" s="24">
        <f t="shared" si="10"/>
        <v>47</v>
      </c>
      <c r="H41" s="24">
        <f t="shared" si="10"/>
        <v>73</v>
      </c>
      <c r="I41" s="24">
        <f t="shared" si="10"/>
        <v>42</v>
      </c>
      <c r="J41" s="24">
        <f t="shared" si="10"/>
        <v>39</v>
      </c>
      <c r="K41" s="24">
        <f t="shared" si="10"/>
        <v>41</v>
      </c>
      <c r="L41" s="24">
        <f t="shared" si="10"/>
        <v>37</v>
      </c>
      <c r="M41" s="24">
        <f t="shared" si="10"/>
        <v>319</v>
      </c>
      <c r="N41" s="24"/>
      <c r="O41" s="25">
        <f>+SUM(O23+O39)</f>
        <v>507</v>
      </c>
      <c r="P41" s="25">
        <f>+SUM(P23+P39)</f>
        <v>612</v>
      </c>
      <c r="Q41" s="25">
        <f>+SUM(Q23+Q39)</f>
        <v>-105</v>
      </c>
      <c r="R41" s="105">
        <v>-0.17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76"/>
      <c r="P42" s="90"/>
      <c r="Q42" s="76"/>
      <c r="R42" s="106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>
        <v>23</v>
      </c>
      <c r="F43" s="21">
        <v>5</v>
      </c>
      <c r="G43" s="21">
        <v>17</v>
      </c>
      <c r="H43" s="21">
        <v>23</v>
      </c>
      <c r="I43" s="21">
        <v>10</v>
      </c>
      <c r="J43" s="21">
        <v>33</v>
      </c>
      <c r="K43" s="21">
        <v>17</v>
      </c>
      <c r="L43" s="21">
        <v>36</v>
      </c>
      <c r="M43" s="21">
        <v>1</v>
      </c>
      <c r="N43" s="21"/>
      <c r="O43" s="21">
        <f>SUM(C43:N43)</f>
        <v>216</v>
      </c>
      <c r="P43" s="21">
        <v>179</v>
      </c>
      <c r="Q43" s="21">
        <f t="shared" ref="Q43:Q46" si="11">SUM(O43-P43)</f>
        <v>37</v>
      </c>
      <c r="R43" s="107">
        <v>0.17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>
        <v>110</v>
      </c>
      <c r="F44" s="21">
        <v>35</v>
      </c>
      <c r="G44" s="21">
        <v>103</v>
      </c>
      <c r="H44" s="21">
        <v>60</v>
      </c>
      <c r="I44" s="21">
        <v>112</v>
      </c>
      <c r="J44" s="21">
        <v>131</v>
      </c>
      <c r="K44" s="21">
        <v>148</v>
      </c>
      <c r="L44" s="21">
        <v>217</v>
      </c>
      <c r="M44" s="21">
        <v>175</v>
      </c>
      <c r="N44" s="21"/>
      <c r="O44" s="21">
        <f t="shared" ref="O44:O46" si="12">SUM(C44:N44)</f>
        <v>1514</v>
      </c>
      <c r="P44" s="21">
        <v>1657</v>
      </c>
      <c r="Q44" s="21">
        <f t="shared" si="11"/>
        <v>-143</v>
      </c>
      <c r="R44" s="107">
        <v>-0.09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>
        <v>22</v>
      </c>
      <c r="F45" s="21">
        <v>7</v>
      </c>
      <c r="G45" s="21">
        <v>20</v>
      </c>
      <c r="H45" s="21">
        <v>22</v>
      </c>
      <c r="I45" s="21">
        <v>26</v>
      </c>
      <c r="J45" s="21">
        <v>15</v>
      </c>
      <c r="K45" s="21">
        <v>9</v>
      </c>
      <c r="L45" s="21">
        <v>9</v>
      </c>
      <c r="M45" s="21">
        <v>4</v>
      </c>
      <c r="N45" s="21"/>
      <c r="O45" s="21">
        <f t="shared" si="12"/>
        <v>151</v>
      </c>
      <c r="P45" s="21">
        <v>188</v>
      </c>
      <c r="Q45" s="21">
        <f t="shared" si="11"/>
        <v>-37</v>
      </c>
      <c r="R45" s="107">
        <v>-0.2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>
        <v>12</v>
      </c>
      <c r="F46" s="21">
        <v>8</v>
      </c>
      <c r="G46" s="21">
        <v>13</v>
      </c>
      <c r="H46" s="21">
        <v>9</v>
      </c>
      <c r="I46" s="21">
        <v>16</v>
      </c>
      <c r="J46" s="21">
        <v>17</v>
      </c>
      <c r="K46" s="21">
        <v>16</v>
      </c>
      <c r="L46" s="21">
        <v>18</v>
      </c>
      <c r="M46" s="21">
        <v>15</v>
      </c>
      <c r="N46" s="21"/>
      <c r="O46" s="21">
        <f t="shared" si="12"/>
        <v>160</v>
      </c>
      <c r="P46" s="21">
        <v>185</v>
      </c>
      <c r="Q46" s="21">
        <f t="shared" si="11"/>
        <v>-25</v>
      </c>
      <c r="R46" s="107">
        <v>-0.14000000000000001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78"/>
      <c r="P47" s="91"/>
      <c r="Q47" s="78"/>
      <c r="R47" s="108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78"/>
      <c r="P48" s="91"/>
      <c r="Q48" s="78"/>
      <c r="R48" s="62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79"/>
      <c r="P49" s="14"/>
      <c r="Q49" s="79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10"/>
      <c r="O50" s="95" t="s">
        <v>44</v>
      </c>
      <c r="P50" s="14" t="s">
        <v>44</v>
      </c>
      <c r="Q50" s="14" t="s">
        <v>76</v>
      </c>
      <c r="R50" s="109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96" t="s">
        <v>85</v>
      </c>
      <c r="P51" s="92">
        <v>2019</v>
      </c>
      <c r="Q51" s="97" t="s">
        <v>86</v>
      </c>
      <c r="R51" s="100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/>
      <c r="O52" s="21">
        <f>SUM(C52:N52)</f>
        <v>0</v>
      </c>
      <c r="P52" s="21">
        <v>5</v>
      </c>
      <c r="Q52" s="21">
        <f t="shared" ref="Q52:Q70" si="13">SUM(O52-P52)</f>
        <v>-5</v>
      </c>
      <c r="R52" s="104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/>
      <c r="O53" s="21">
        <f t="shared" ref="O53:O70" si="14">SUM(C53:N53)</f>
        <v>0</v>
      </c>
      <c r="P53" s="21">
        <v>0</v>
      </c>
      <c r="Q53" s="21">
        <f t="shared" si="13"/>
        <v>0</v>
      </c>
      <c r="R53" s="104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/>
      <c r="O54" s="21">
        <f t="shared" si="14"/>
        <v>0</v>
      </c>
      <c r="P54" s="21">
        <v>0</v>
      </c>
      <c r="Q54" s="21">
        <f t="shared" si="13"/>
        <v>0</v>
      </c>
      <c r="R54" s="104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1</v>
      </c>
      <c r="L55" s="21">
        <v>0</v>
      </c>
      <c r="M55" s="21">
        <v>1</v>
      </c>
      <c r="N55" s="21"/>
      <c r="O55" s="21">
        <f t="shared" si="14"/>
        <v>5</v>
      </c>
      <c r="P55" s="21">
        <v>6</v>
      </c>
      <c r="Q55" s="21">
        <f t="shared" si="13"/>
        <v>-1</v>
      </c>
      <c r="R55" s="104">
        <v>-0.17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>
        <v>0</v>
      </c>
      <c r="K56" s="21">
        <v>0</v>
      </c>
      <c r="L56" s="21">
        <v>1</v>
      </c>
      <c r="M56" s="21">
        <v>1</v>
      </c>
      <c r="N56" s="21"/>
      <c r="O56" s="21">
        <f t="shared" si="14"/>
        <v>3</v>
      </c>
      <c r="P56" s="21">
        <v>4</v>
      </c>
      <c r="Q56" s="21">
        <f t="shared" si="13"/>
        <v>-1</v>
      </c>
      <c r="R56" s="104">
        <v>-0.25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0</v>
      </c>
      <c r="F57" s="21">
        <v>0</v>
      </c>
      <c r="G57" s="28">
        <v>0</v>
      </c>
      <c r="H57" s="21">
        <v>3</v>
      </c>
      <c r="I57" s="21">
        <v>0</v>
      </c>
      <c r="J57" s="21">
        <v>0</v>
      </c>
      <c r="K57" s="21">
        <v>2</v>
      </c>
      <c r="L57" s="21">
        <v>3</v>
      </c>
      <c r="M57" s="21">
        <v>0</v>
      </c>
      <c r="N57" s="21"/>
      <c r="O57" s="21">
        <f t="shared" si="14"/>
        <v>8</v>
      </c>
      <c r="P57" s="21">
        <v>7</v>
      </c>
      <c r="Q57" s="21">
        <f t="shared" si="13"/>
        <v>1</v>
      </c>
      <c r="R57" s="104">
        <v>0.12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/>
      <c r="O58" s="21">
        <f t="shared" si="14"/>
        <v>0</v>
      </c>
      <c r="P58" s="21">
        <v>1</v>
      </c>
      <c r="Q58" s="21">
        <f t="shared" si="13"/>
        <v>-1</v>
      </c>
      <c r="R58" s="104">
        <v>-1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>
        <v>11</v>
      </c>
      <c r="F59" s="21">
        <v>10</v>
      </c>
      <c r="G59" s="21">
        <v>0</v>
      </c>
      <c r="H59" s="21">
        <v>6</v>
      </c>
      <c r="I59" s="21">
        <v>3</v>
      </c>
      <c r="J59" s="21">
        <v>2</v>
      </c>
      <c r="K59" s="21">
        <v>2</v>
      </c>
      <c r="L59" s="21">
        <v>3</v>
      </c>
      <c r="M59" s="21">
        <v>2</v>
      </c>
      <c r="N59" s="21"/>
      <c r="O59" s="21">
        <f t="shared" si="14"/>
        <v>41</v>
      </c>
      <c r="P59" s="21">
        <v>36</v>
      </c>
      <c r="Q59" s="21">
        <f t="shared" si="13"/>
        <v>5</v>
      </c>
      <c r="R59" s="104">
        <v>0.12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>
        <v>3</v>
      </c>
      <c r="F60" s="21">
        <v>0</v>
      </c>
      <c r="G60" s="21">
        <v>4</v>
      </c>
      <c r="H60" s="21">
        <v>6</v>
      </c>
      <c r="I60" s="21">
        <v>0</v>
      </c>
      <c r="J60" s="21">
        <v>1</v>
      </c>
      <c r="K60" s="21">
        <v>2</v>
      </c>
      <c r="L60" s="21">
        <v>1</v>
      </c>
      <c r="M60" s="21">
        <v>2</v>
      </c>
      <c r="N60" s="21"/>
      <c r="O60" s="21">
        <f t="shared" si="14"/>
        <v>24</v>
      </c>
      <c r="P60" s="21">
        <v>28</v>
      </c>
      <c r="Q60" s="21">
        <f t="shared" si="13"/>
        <v>-4</v>
      </c>
      <c r="R60" s="104">
        <v>-0.14000000000000001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>
        <v>2</v>
      </c>
      <c r="F61" s="21">
        <v>1</v>
      </c>
      <c r="G61" s="21">
        <v>0</v>
      </c>
      <c r="H61" s="21">
        <v>0</v>
      </c>
      <c r="I61" s="21">
        <v>0</v>
      </c>
      <c r="J61" s="21">
        <v>1</v>
      </c>
      <c r="K61" s="21">
        <v>1</v>
      </c>
      <c r="L61" s="21">
        <v>0</v>
      </c>
      <c r="M61" s="21">
        <v>1</v>
      </c>
      <c r="N61" s="26"/>
      <c r="O61" s="21">
        <f t="shared" si="14"/>
        <v>8</v>
      </c>
      <c r="P61" s="21">
        <v>10</v>
      </c>
      <c r="Q61" s="21">
        <f t="shared" si="13"/>
        <v>-2</v>
      </c>
      <c r="R61" s="104">
        <v>-0.2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0</v>
      </c>
      <c r="H62" s="21">
        <v>1</v>
      </c>
      <c r="I62" s="21">
        <v>0</v>
      </c>
      <c r="J62" s="21">
        <v>1</v>
      </c>
      <c r="K62" s="21">
        <v>1</v>
      </c>
      <c r="L62" s="21">
        <v>0</v>
      </c>
      <c r="M62" s="21">
        <v>1</v>
      </c>
      <c r="N62" s="21"/>
      <c r="O62" s="21">
        <f t="shared" si="14"/>
        <v>5</v>
      </c>
      <c r="P62" s="21">
        <v>1</v>
      </c>
      <c r="Q62" s="21">
        <f t="shared" si="13"/>
        <v>4</v>
      </c>
      <c r="R62" s="104">
        <v>0.8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/>
      <c r="O63" s="21">
        <f t="shared" si="14"/>
        <v>0</v>
      </c>
      <c r="P63" s="21">
        <v>3</v>
      </c>
      <c r="Q63" s="21">
        <f t="shared" si="13"/>
        <v>-3</v>
      </c>
      <c r="R63" s="104">
        <v>-3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0</v>
      </c>
      <c r="F64" s="21">
        <v>1</v>
      </c>
      <c r="G64" s="21">
        <v>0</v>
      </c>
      <c r="H64" s="21">
        <v>3</v>
      </c>
      <c r="I64" s="21">
        <v>2</v>
      </c>
      <c r="J64" s="21">
        <v>3</v>
      </c>
      <c r="K64" s="21">
        <v>0</v>
      </c>
      <c r="L64" s="21">
        <v>3</v>
      </c>
      <c r="M64" s="21">
        <v>1</v>
      </c>
      <c r="N64" s="21"/>
      <c r="O64" s="21">
        <f t="shared" si="14"/>
        <v>14</v>
      </c>
      <c r="P64" s="21">
        <v>13</v>
      </c>
      <c r="Q64" s="21">
        <f t="shared" si="13"/>
        <v>1</v>
      </c>
      <c r="R64" s="104">
        <v>7.0000000000000007E-2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>
        <v>2</v>
      </c>
      <c r="F65" s="21">
        <v>1</v>
      </c>
      <c r="G65" s="21">
        <v>1</v>
      </c>
      <c r="H65" s="21">
        <v>5</v>
      </c>
      <c r="I65" s="21">
        <v>0</v>
      </c>
      <c r="J65" s="21">
        <v>2</v>
      </c>
      <c r="K65" s="21">
        <v>3</v>
      </c>
      <c r="L65" s="21">
        <v>0</v>
      </c>
      <c r="M65" s="21">
        <v>0</v>
      </c>
      <c r="N65" s="21"/>
      <c r="O65" s="21">
        <f t="shared" si="14"/>
        <v>17</v>
      </c>
      <c r="P65" s="21">
        <v>34</v>
      </c>
      <c r="Q65" s="21">
        <f t="shared" si="13"/>
        <v>-17</v>
      </c>
      <c r="R65" s="104">
        <v>-0.5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1</v>
      </c>
      <c r="F66" s="21">
        <v>1</v>
      </c>
      <c r="G66" s="21">
        <v>2</v>
      </c>
      <c r="H66" s="21">
        <v>2</v>
      </c>
      <c r="I66" s="21">
        <v>3</v>
      </c>
      <c r="J66" s="21">
        <v>1</v>
      </c>
      <c r="K66" s="21">
        <v>2</v>
      </c>
      <c r="L66" s="21">
        <v>0</v>
      </c>
      <c r="M66" s="21">
        <v>1</v>
      </c>
      <c r="N66" s="21"/>
      <c r="O66" s="21">
        <f t="shared" si="14"/>
        <v>18</v>
      </c>
      <c r="P66" s="21">
        <v>22</v>
      </c>
      <c r="Q66" s="21">
        <f t="shared" si="13"/>
        <v>-4</v>
      </c>
      <c r="R66" s="104">
        <v>-0.18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/>
      <c r="O67" s="21">
        <f t="shared" si="14"/>
        <v>1</v>
      </c>
      <c r="P67" s="21">
        <v>1</v>
      </c>
      <c r="Q67" s="21">
        <f t="shared" si="13"/>
        <v>0</v>
      </c>
      <c r="R67" s="104">
        <v>0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>
        <v>10</v>
      </c>
      <c r="F68" s="21">
        <v>4</v>
      </c>
      <c r="G68" s="21">
        <v>9</v>
      </c>
      <c r="H68" s="21">
        <v>14</v>
      </c>
      <c r="I68" s="21">
        <v>11</v>
      </c>
      <c r="J68" s="21">
        <v>4</v>
      </c>
      <c r="K68" s="21">
        <v>4</v>
      </c>
      <c r="L68" s="21">
        <v>3</v>
      </c>
      <c r="M68" s="21">
        <v>4</v>
      </c>
      <c r="N68" s="21"/>
      <c r="O68" s="21">
        <f t="shared" si="14"/>
        <v>74</v>
      </c>
      <c r="P68" s="21">
        <v>72</v>
      </c>
      <c r="Q68" s="21">
        <f t="shared" si="13"/>
        <v>2</v>
      </c>
      <c r="R68" s="104">
        <v>0.03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>
        <v>5</v>
      </c>
      <c r="F69" s="21">
        <v>6</v>
      </c>
      <c r="G69" s="21">
        <v>4</v>
      </c>
      <c r="H69" s="21">
        <v>10</v>
      </c>
      <c r="I69" s="21">
        <v>9</v>
      </c>
      <c r="J69" s="21">
        <v>7</v>
      </c>
      <c r="K69" s="21">
        <v>1</v>
      </c>
      <c r="L69" s="21">
        <v>6</v>
      </c>
      <c r="M69" s="21">
        <v>3</v>
      </c>
      <c r="N69" s="21"/>
      <c r="O69" s="21">
        <f t="shared" si="14"/>
        <v>61</v>
      </c>
      <c r="P69" s="21">
        <v>46</v>
      </c>
      <c r="Q69" s="21">
        <f t="shared" si="13"/>
        <v>15</v>
      </c>
      <c r="R69" s="104">
        <v>0.25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/>
      <c r="O70" s="21">
        <f t="shared" si="14"/>
        <v>0</v>
      </c>
      <c r="P70" s="23">
        <v>13</v>
      </c>
      <c r="Q70" s="23">
        <f t="shared" si="13"/>
        <v>-13</v>
      </c>
      <c r="R70" s="110">
        <v>-13</v>
      </c>
    </row>
    <row r="71" spans="1:19" s="3" customFormat="1" ht="16.2" customHeight="1">
      <c r="A71" s="37" t="s">
        <v>31</v>
      </c>
      <c r="B71" s="37"/>
      <c r="C71" s="30">
        <f t="shared" ref="C71:L71" si="15">SUM(C52:C70)</f>
        <v>28</v>
      </c>
      <c r="D71" s="30">
        <f t="shared" si="15"/>
        <v>13</v>
      </c>
      <c r="E71" s="30">
        <f t="shared" si="15"/>
        <v>34</v>
      </c>
      <c r="F71" s="30">
        <f t="shared" si="15"/>
        <v>25</v>
      </c>
      <c r="G71" s="30">
        <f t="shared" si="15"/>
        <v>21</v>
      </c>
      <c r="H71" s="30">
        <f t="shared" si="15"/>
        <v>51</v>
      </c>
      <c r="I71" s="30">
        <f t="shared" si="15"/>
        <v>29</v>
      </c>
      <c r="J71" s="30">
        <f t="shared" si="15"/>
        <v>22</v>
      </c>
      <c r="K71" s="30">
        <f t="shared" si="15"/>
        <v>19</v>
      </c>
      <c r="L71" s="30">
        <f t="shared" si="15"/>
        <v>20</v>
      </c>
      <c r="M71" s="30">
        <f>SUM(C71:L71)</f>
        <v>262</v>
      </c>
      <c r="N71" s="30"/>
      <c r="O71" s="25">
        <f>SUM(O52:O70)</f>
        <v>279</v>
      </c>
      <c r="P71" s="25">
        <f>SUM(P52:P70)</f>
        <v>302</v>
      </c>
      <c r="Q71" s="25">
        <f>SUM(Q52:Q70)</f>
        <v>-23</v>
      </c>
      <c r="R71" s="105">
        <v>-0.08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80"/>
      <c r="P72" s="93"/>
      <c r="Q72" s="81"/>
      <c r="R72" s="111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>
        <v>2226</v>
      </c>
      <c r="F73" s="21">
        <v>556</v>
      </c>
      <c r="G73" s="21">
        <v>846</v>
      </c>
      <c r="H73" s="21">
        <v>1441</v>
      </c>
      <c r="I73" s="21">
        <v>3780</v>
      </c>
      <c r="J73" s="21">
        <v>4057</v>
      </c>
      <c r="K73" s="28">
        <v>2089</v>
      </c>
      <c r="L73" s="21">
        <v>4464</v>
      </c>
      <c r="M73" s="26">
        <v>2523</v>
      </c>
      <c r="N73" s="26"/>
      <c r="O73" s="21">
        <f>SUM(C73:N73)</f>
        <v>28921</v>
      </c>
      <c r="P73" s="21">
        <v>13875</v>
      </c>
      <c r="Q73" s="21">
        <f t="shared" ref="Q73:Q76" si="16">SUM(O73-P73)</f>
        <v>15046</v>
      </c>
      <c r="R73" s="104">
        <v>0.52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>
        <v>4075</v>
      </c>
      <c r="F74" s="31">
        <v>1192.4100000000001</v>
      </c>
      <c r="G74" s="31">
        <v>2022</v>
      </c>
      <c r="H74" s="31">
        <v>3391</v>
      </c>
      <c r="I74" s="31">
        <v>3686</v>
      </c>
      <c r="J74" s="32">
        <v>3891</v>
      </c>
      <c r="K74" s="41">
        <v>4377</v>
      </c>
      <c r="L74" s="31">
        <v>3708</v>
      </c>
      <c r="M74" s="26">
        <v>3863</v>
      </c>
      <c r="N74" s="32"/>
      <c r="O74" s="21">
        <f>SUM(C74:N74)</f>
        <v>38172.410000000003</v>
      </c>
      <c r="P74" s="21">
        <v>46886</v>
      </c>
      <c r="Q74" s="21">
        <f t="shared" si="16"/>
        <v>-8713.5899999999965</v>
      </c>
      <c r="R74" s="104">
        <v>-0.19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1873</v>
      </c>
      <c r="J75" s="34">
        <v>0</v>
      </c>
      <c r="K75" s="33">
        <v>0</v>
      </c>
      <c r="L75" s="33">
        <v>0</v>
      </c>
      <c r="M75" s="60">
        <v>1870</v>
      </c>
      <c r="N75" s="34"/>
      <c r="O75" s="23">
        <f>SUM(C75:N75)</f>
        <v>3743</v>
      </c>
      <c r="P75" s="23">
        <v>4053</v>
      </c>
      <c r="Q75" s="23">
        <f t="shared" si="16"/>
        <v>-310</v>
      </c>
      <c r="R75" s="110">
        <v>-0.08</v>
      </c>
    </row>
    <row r="76" spans="1:19" s="3" customFormat="1" ht="14.7" customHeight="1">
      <c r="A76" s="19" t="s">
        <v>33</v>
      </c>
      <c r="B76" s="19"/>
      <c r="C76" s="15">
        <f t="shared" ref="C76:H76" si="17">SUM(C73:C75)</f>
        <v>5415</v>
      </c>
      <c r="D76" s="15">
        <f t="shared" si="17"/>
        <v>9491</v>
      </c>
      <c r="E76" s="15">
        <f t="shared" si="17"/>
        <v>6301</v>
      </c>
      <c r="F76" s="15">
        <f t="shared" si="17"/>
        <v>1748.41</v>
      </c>
      <c r="G76" s="15">
        <f t="shared" si="17"/>
        <v>2868</v>
      </c>
      <c r="H76" s="15">
        <f t="shared" si="17"/>
        <v>4832</v>
      </c>
      <c r="I76" s="15">
        <f>SUM(I73:I75)</f>
        <v>9339</v>
      </c>
      <c r="J76" s="15">
        <f>SUM(J73:J75)</f>
        <v>7948</v>
      </c>
      <c r="K76" s="15">
        <f>SUM(K73:K75)</f>
        <v>6466</v>
      </c>
      <c r="L76" s="15">
        <f>SUM(L73:L75)</f>
        <v>8172</v>
      </c>
      <c r="M76" s="15">
        <f>SUM(M73:M75)</f>
        <v>8256</v>
      </c>
      <c r="N76" s="19"/>
      <c r="O76" s="25">
        <f>SUM(C76:N76)</f>
        <v>70836.41</v>
      </c>
      <c r="P76" s="25">
        <f>SUM(P73:P75)</f>
        <v>64814</v>
      </c>
      <c r="Q76" s="25">
        <f t="shared" si="16"/>
        <v>6022.4100000000035</v>
      </c>
      <c r="R76" s="105">
        <v>0.08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80"/>
      <c r="P77" s="93"/>
      <c r="Q77" s="77"/>
      <c r="R77" s="111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>
        <v>325</v>
      </c>
      <c r="F78" s="21">
        <v>175</v>
      </c>
      <c r="G78" s="21">
        <v>175</v>
      </c>
      <c r="H78" s="21">
        <v>300</v>
      </c>
      <c r="I78" s="21">
        <v>175</v>
      </c>
      <c r="J78" s="21">
        <v>500</v>
      </c>
      <c r="K78" s="21">
        <v>425</v>
      </c>
      <c r="L78" s="21">
        <v>500</v>
      </c>
      <c r="M78" s="21">
        <v>175</v>
      </c>
      <c r="N78" s="21"/>
      <c r="O78" s="21">
        <f>SUM(C78:N78)</f>
        <v>3575</v>
      </c>
      <c r="P78" s="21">
        <v>3725</v>
      </c>
      <c r="Q78" s="21">
        <f t="shared" ref="Q78:Q86" si="18">SUM(O78-P78)</f>
        <v>-150</v>
      </c>
      <c r="R78" s="104">
        <v>-0.04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>
        <v>375</v>
      </c>
      <c r="F79" s="21">
        <v>180</v>
      </c>
      <c r="G79" s="21">
        <v>315</v>
      </c>
      <c r="H79" s="21">
        <v>574.75</v>
      </c>
      <c r="I79" s="21">
        <v>480</v>
      </c>
      <c r="J79" s="21">
        <v>395</v>
      </c>
      <c r="K79" s="21">
        <v>595</v>
      </c>
      <c r="L79" s="21">
        <v>555</v>
      </c>
      <c r="M79" s="21">
        <v>420</v>
      </c>
      <c r="N79" s="21"/>
      <c r="O79" s="21">
        <f t="shared" ref="O79:O85" si="19">SUM(C79:N79)</f>
        <v>4930.75</v>
      </c>
      <c r="P79" s="21">
        <v>5949</v>
      </c>
      <c r="Q79" s="21">
        <f t="shared" si="18"/>
        <v>-1018.25</v>
      </c>
      <c r="R79" s="104">
        <v>-0.17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>
        <f t="shared" si="19"/>
        <v>0</v>
      </c>
      <c r="P80" s="21">
        <v>0</v>
      </c>
      <c r="Q80" s="21">
        <f t="shared" si="18"/>
        <v>0</v>
      </c>
      <c r="R80" s="104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/>
      <c r="O81" s="21">
        <f t="shared" si="19"/>
        <v>0</v>
      </c>
      <c r="P81" s="21">
        <v>0</v>
      </c>
      <c r="Q81" s="21">
        <f t="shared" si="18"/>
        <v>0</v>
      </c>
      <c r="R81" s="104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>
        <f t="shared" si="19"/>
        <v>0</v>
      </c>
      <c r="P82" s="21">
        <v>0</v>
      </c>
      <c r="Q82" s="21">
        <f t="shared" si="18"/>
        <v>0</v>
      </c>
      <c r="R82" s="104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>
        <v>347</v>
      </c>
      <c r="F83" s="21">
        <v>8997</v>
      </c>
      <c r="G83" s="21">
        <v>0</v>
      </c>
      <c r="H83" s="21">
        <v>0</v>
      </c>
      <c r="I83" s="21">
        <v>360</v>
      </c>
      <c r="J83" s="21">
        <v>878</v>
      </c>
      <c r="K83" s="21">
        <v>517</v>
      </c>
      <c r="L83" s="21">
        <v>551</v>
      </c>
      <c r="M83" s="21">
        <v>1036</v>
      </c>
      <c r="N83" s="21"/>
      <c r="O83" s="21">
        <f t="shared" si="19"/>
        <v>28829</v>
      </c>
      <c r="P83" s="21">
        <v>76979</v>
      </c>
      <c r="Q83" s="21">
        <f t="shared" si="18"/>
        <v>-48150</v>
      </c>
      <c r="R83" s="104">
        <v>-0.63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12100</v>
      </c>
      <c r="K84" s="35">
        <v>4700</v>
      </c>
      <c r="L84" s="23">
        <v>3725</v>
      </c>
      <c r="M84" s="23">
        <v>1500</v>
      </c>
      <c r="N84" s="23"/>
      <c r="O84" s="23">
        <f t="shared" si="19"/>
        <v>22125</v>
      </c>
      <c r="P84" s="23">
        <v>1603</v>
      </c>
      <c r="Q84" s="23">
        <f t="shared" si="18"/>
        <v>20522</v>
      </c>
      <c r="R84" s="110">
        <v>0.99</v>
      </c>
    </row>
    <row r="85" spans="1:18" s="3" customFormat="1" ht="16.2" customHeight="1">
      <c r="A85" s="19" t="s">
        <v>33</v>
      </c>
      <c r="B85" s="19"/>
      <c r="C85" s="24">
        <f t="shared" ref="C85:M85" si="20">SUM(C78:C84)</f>
        <v>16279</v>
      </c>
      <c r="D85" s="24">
        <f t="shared" si="20"/>
        <v>1830</v>
      </c>
      <c r="E85" s="24">
        <f t="shared" si="20"/>
        <v>1047</v>
      </c>
      <c r="F85" s="24">
        <f t="shared" si="20"/>
        <v>9352</v>
      </c>
      <c r="G85" s="24">
        <f t="shared" si="20"/>
        <v>490</v>
      </c>
      <c r="H85" s="24">
        <f t="shared" si="20"/>
        <v>874.75</v>
      </c>
      <c r="I85" s="24">
        <f t="shared" si="20"/>
        <v>1015</v>
      </c>
      <c r="J85" s="24">
        <f t="shared" si="20"/>
        <v>13873</v>
      </c>
      <c r="K85" s="24">
        <f t="shared" si="20"/>
        <v>6237</v>
      </c>
      <c r="L85" s="24">
        <f t="shared" si="20"/>
        <v>5331</v>
      </c>
      <c r="M85" s="24">
        <f t="shared" si="20"/>
        <v>3131</v>
      </c>
      <c r="N85" s="24"/>
      <c r="O85" s="25">
        <f t="shared" si="19"/>
        <v>59459.75</v>
      </c>
      <c r="P85" s="25">
        <f>SUM(P78:P84)</f>
        <v>88256</v>
      </c>
      <c r="Q85" s="25">
        <f>SUM(Q78:Q84)</f>
        <v>-28796.25</v>
      </c>
      <c r="R85" s="105">
        <v>-0.33</v>
      </c>
    </row>
    <row r="86" spans="1:18" s="3" customFormat="1" ht="16.2" customHeight="1">
      <c r="A86" s="19" t="s">
        <v>40</v>
      </c>
      <c r="B86" s="19"/>
      <c r="C86" s="25">
        <f t="shared" ref="C86:I86" si="21">+SUM(C76+C85)</f>
        <v>21694</v>
      </c>
      <c r="D86" s="25">
        <f t="shared" si="21"/>
        <v>11321</v>
      </c>
      <c r="E86" s="25">
        <f t="shared" si="21"/>
        <v>7348</v>
      </c>
      <c r="F86" s="25">
        <f t="shared" si="21"/>
        <v>11100.41</v>
      </c>
      <c r="G86" s="25">
        <f t="shared" si="21"/>
        <v>3358</v>
      </c>
      <c r="H86" s="25">
        <f t="shared" si="21"/>
        <v>5706.75</v>
      </c>
      <c r="I86" s="25">
        <f t="shared" si="21"/>
        <v>10354</v>
      </c>
      <c r="J86" s="25">
        <f>+SUM(J76+J85)</f>
        <v>21821</v>
      </c>
      <c r="K86" s="25">
        <f>+SUM(K76+K85)</f>
        <v>12703</v>
      </c>
      <c r="L86" s="25">
        <f>+SUM(L76+L85)</f>
        <v>13503</v>
      </c>
      <c r="M86" s="25">
        <f>+SUM(M76+M85)</f>
        <v>11387</v>
      </c>
      <c r="N86" s="25"/>
      <c r="O86" s="25">
        <f>+SUM(O76+O85)</f>
        <v>130296.16</v>
      </c>
      <c r="P86" s="25">
        <f>+SUM(P76+P85)</f>
        <v>153070</v>
      </c>
      <c r="Q86" s="25">
        <f t="shared" si="18"/>
        <v>-22773.839999999997</v>
      </c>
      <c r="R86" s="112">
        <v>-0.15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72"/>
      <c r="P87" s="25"/>
      <c r="Q87" s="72"/>
      <c r="R87" s="105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74"/>
      <c r="P88" s="89"/>
      <c r="Q88" s="82"/>
      <c r="R88" s="26"/>
    </row>
    <row r="90" spans="1:18" s="3" customFormat="1" ht="18">
      <c r="A90" s="39" t="s">
        <v>88</v>
      </c>
      <c r="B90" s="6" t="s">
        <v>81</v>
      </c>
      <c r="C90" s="28">
        <v>1348</v>
      </c>
      <c r="D90" s="28">
        <v>1425</v>
      </c>
      <c r="E90" s="28">
        <v>1210</v>
      </c>
      <c r="F90" s="28">
        <v>866</v>
      </c>
      <c r="G90" s="28">
        <v>1337</v>
      </c>
      <c r="H90" s="28">
        <v>1608</v>
      </c>
      <c r="I90" s="28">
        <v>1303</v>
      </c>
      <c r="J90" s="28">
        <v>1465</v>
      </c>
      <c r="K90" s="28">
        <v>926</v>
      </c>
      <c r="L90" s="28">
        <v>1138</v>
      </c>
      <c r="M90" s="28">
        <v>699</v>
      </c>
      <c r="N90" s="28"/>
      <c r="O90" s="21">
        <f>SUM(C90:N90)</f>
        <v>13325</v>
      </c>
      <c r="P90" s="28">
        <v>10247</v>
      </c>
      <c r="Q90" s="21">
        <f>SUM(O90-P90)</f>
        <v>3078</v>
      </c>
      <c r="R90" s="101">
        <v>0.23</v>
      </c>
    </row>
    <row r="91" spans="1:18" s="3" customFormat="1" ht="18">
      <c r="A91" s="39" t="s">
        <v>61</v>
      </c>
      <c r="B91" s="6" t="s">
        <v>62</v>
      </c>
      <c r="C91" s="28">
        <v>1312</v>
      </c>
      <c r="D91" s="28">
        <v>1255</v>
      </c>
      <c r="E91" s="28">
        <v>918</v>
      </c>
      <c r="F91" s="28">
        <v>1153</v>
      </c>
      <c r="G91" s="28">
        <v>853</v>
      </c>
      <c r="H91" s="28">
        <v>1395</v>
      </c>
      <c r="I91" s="28">
        <v>1646</v>
      </c>
      <c r="J91" s="28">
        <v>1327</v>
      </c>
      <c r="K91" s="28">
        <v>1564</v>
      </c>
      <c r="L91" s="28">
        <v>1065</v>
      </c>
      <c r="M91" s="28">
        <v>790</v>
      </c>
      <c r="N91" s="28"/>
      <c r="O91" s="21">
        <f t="shared" ref="O91:O97" si="22">SUM(C91:N91)</f>
        <v>13278</v>
      </c>
      <c r="P91" s="28">
        <v>14064</v>
      </c>
      <c r="Q91" s="21">
        <f t="shared" ref="Q91:Q97" si="23">SUM(O91-P91)</f>
        <v>-786</v>
      </c>
      <c r="R91" s="101">
        <v>-0.06</v>
      </c>
    </row>
    <row r="92" spans="1:18" s="3" customFormat="1" ht="18">
      <c r="A92" s="39" t="s">
        <v>67</v>
      </c>
      <c r="B92" s="6" t="s">
        <v>83</v>
      </c>
      <c r="C92" s="21">
        <v>516</v>
      </c>
      <c r="D92" s="46">
        <v>417</v>
      </c>
      <c r="E92" s="28">
        <v>535</v>
      </c>
      <c r="F92" s="28">
        <v>332</v>
      </c>
      <c r="G92" s="21">
        <v>845</v>
      </c>
      <c r="H92" s="21">
        <v>113</v>
      </c>
      <c r="I92" s="21">
        <v>0</v>
      </c>
      <c r="J92" s="28">
        <v>0</v>
      </c>
      <c r="K92" s="21">
        <v>475</v>
      </c>
      <c r="L92" s="21">
        <v>493</v>
      </c>
      <c r="M92" s="21">
        <v>476</v>
      </c>
      <c r="N92" s="21"/>
      <c r="O92" s="21">
        <f t="shared" si="22"/>
        <v>4202</v>
      </c>
      <c r="P92" s="21">
        <v>5898</v>
      </c>
      <c r="Q92" s="21">
        <f t="shared" si="23"/>
        <v>-1696</v>
      </c>
      <c r="R92" s="101">
        <v>-0.28999999999999998</v>
      </c>
    </row>
    <row r="93" spans="1:18" s="3" customFormat="1" ht="18">
      <c r="A93" s="39" t="s">
        <v>88</v>
      </c>
      <c r="B93" s="6" t="s">
        <v>57</v>
      </c>
      <c r="C93" s="21">
        <v>559</v>
      </c>
      <c r="D93" s="46">
        <v>627</v>
      </c>
      <c r="E93" s="28">
        <v>659</v>
      </c>
      <c r="F93" s="28">
        <v>507</v>
      </c>
      <c r="G93" s="21">
        <v>928</v>
      </c>
      <c r="H93" s="21">
        <v>878</v>
      </c>
      <c r="I93" s="21">
        <v>1130</v>
      </c>
      <c r="J93" s="28">
        <v>1181</v>
      </c>
      <c r="K93" s="21">
        <v>788</v>
      </c>
      <c r="L93" s="21">
        <v>737</v>
      </c>
      <c r="M93" s="21">
        <v>1104</v>
      </c>
      <c r="N93" s="21"/>
      <c r="O93" s="21">
        <f t="shared" si="22"/>
        <v>9098</v>
      </c>
      <c r="P93" s="21">
        <v>7867</v>
      </c>
      <c r="Q93" s="21">
        <f t="shared" si="23"/>
        <v>1231</v>
      </c>
      <c r="R93" s="101">
        <v>0.14000000000000001</v>
      </c>
    </row>
    <row r="94" spans="1:18" s="3" customFormat="1" ht="18">
      <c r="A94" s="39" t="s">
        <v>79</v>
      </c>
      <c r="B94" s="6"/>
      <c r="C94" s="21">
        <v>495</v>
      </c>
      <c r="D94" s="46">
        <v>217</v>
      </c>
      <c r="E94" s="28">
        <v>438</v>
      </c>
      <c r="F94" s="28">
        <v>449</v>
      </c>
      <c r="G94" s="21">
        <v>350</v>
      </c>
      <c r="H94" s="21">
        <v>1094</v>
      </c>
      <c r="I94" s="21">
        <v>967</v>
      </c>
      <c r="J94" s="28">
        <v>745</v>
      </c>
      <c r="K94" s="21">
        <v>379</v>
      </c>
      <c r="L94" s="21">
        <v>1066</v>
      </c>
      <c r="M94" s="21">
        <v>412</v>
      </c>
      <c r="N94" s="21"/>
      <c r="O94" s="21">
        <f t="shared" si="22"/>
        <v>6612</v>
      </c>
      <c r="P94" s="21">
        <v>5712</v>
      </c>
      <c r="Q94" s="21">
        <f t="shared" si="23"/>
        <v>900</v>
      </c>
      <c r="R94" s="101">
        <v>0.14000000000000001</v>
      </c>
    </row>
    <row r="95" spans="1:18" s="3" customFormat="1" ht="18">
      <c r="A95" s="39" t="s">
        <v>78</v>
      </c>
      <c r="B95" s="6"/>
      <c r="C95" s="42">
        <v>485</v>
      </c>
      <c r="D95" s="47">
        <v>317</v>
      </c>
      <c r="E95" s="26">
        <v>189</v>
      </c>
      <c r="F95" s="28">
        <v>404</v>
      </c>
      <c r="G95" s="21">
        <v>305</v>
      </c>
      <c r="H95" s="21">
        <v>136</v>
      </c>
      <c r="I95" s="21">
        <v>398</v>
      </c>
      <c r="J95" s="28">
        <v>443</v>
      </c>
      <c r="K95" s="21">
        <v>508</v>
      </c>
      <c r="L95" s="21">
        <v>242</v>
      </c>
      <c r="M95" s="21">
        <v>173</v>
      </c>
      <c r="N95" s="21"/>
      <c r="O95" s="21">
        <f t="shared" si="22"/>
        <v>3600</v>
      </c>
      <c r="P95" s="42">
        <v>3780</v>
      </c>
      <c r="Q95" s="21">
        <f t="shared" si="23"/>
        <v>-180</v>
      </c>
      <c r="R95" s="101">
        <v>0.05</v>
      </c>
    </row>
    <row r="96" spans="1:18" s="3" customFormat="1" ht="15.6" customHeight="1">
      <c r="A96" s="39" t="s">
        <v>77</v>
      </c>
      <c r="B96" s="6"/>
      <c r="C96" s="42">
        <v>654</v>
      </c>
      <c r="D96" s="47">
        <v>715</v>
      </c>
      <c r="E96" s="26">
        <v>971</v>
      </c>
      <c r="F96" s="28">
        <v>832</v>
      </c>
      <c r="G96" s="21">
        <v>624</v>
      </c>
      <c r="H96" s="21">
        <v>1570</v>
      </c>
      <c r="I96" s="21">
        <v>209</v>
      </c>
      <c r="J96" s="28">
        <v>133</v>
      </c>
      <c r="K96" s="21">
        <v>225</v>
      </c>
      <c r="L96" s="21">
        <v>583</v>
      </c>
      <c r="M96" s="21">
        <v>416</v>
      </c>
      <c r="N96" s="21"/>
      <c r="O96" s="21">
        <f t="shared" si="22"/>
        <v>6932</v>
      </c>
      <c r="P96" s="42">
        <v>6680</v>
      </c>
      <c r="Q96" s="21">
        <f t="shared" si="23"/>
        <v>252</v>
      </c>
      <c r="R96" s="101">
        <v>0.04</v>
      </c>
    </row>
    <row r="97" spans="1:19" s="3" customFormat="1" ht="15.6" customHeight="1">
      <c r="A97" s="39" t="s">
        <v>87</v>
      </c>
      <c r="B97" s="19"/>
      <c r="C97" s="48">
        <v>220</v>
      </c>
      <c r="D97" s="48">
        <v>242</v>
      </c>
      <c r="E97" s="48">
        <v>317</v>
      </c>
      <c r="F97" s="29">
        <v>238</v>
      </c>
      <c r="G97" s="29">
        <v>248</v>
      </c>
      <c r="H97" s="48">
        <v>763</v>
      </c>
      <c r="I97" s="48">
        <v>460</v>
      </c>
      <c r="J97" s="48">
        <v>626</v>
      </c>
      <c r="K97" s="29">
        <v>942</v>
      </c>
      <c r="L97" s="48">
        <v>333</v>
      </c>
      <c r="M97" s="48">
        <v>489</v>
      </c>
      <c r="N97" s="48"/>
      <c r="O97" s="23">
        <f t="shared" si="22"/>
        <v>4878</v>
      </c>
      <c r="P97" s="94">
        <v>5385</v>
      </c>
      <c r="Q97" s="21">
        <f t="shared" si="23"/>
        <v>-507</v>
      </c>
      <c r="R97" s="102">
        <v>0.09</v>
      </c>
    </row>
    <row r="98" spans="1:19" s="3" customFormat="1" ht="19.5" customHeight="1">
      <c r="A98" s="19" t="s">
        <v>65</v>
      </c>
      <c r="B98" s="19"/>
      <c r="C98" s="25">
        <f t="shared" ref="C98:M98" si="24">SUM(C90:C97)</f>
        <v>5589</v>
      </c>
      <c r="D98" s="25">
        <f t="shared" si="24"/>
        <v>5215</v>
      </c>
      <c r="E98" s="25">
        <f t="shared" si="24"/>
        <v>5237</v>
      </c>
      <c r="F98" s="25">
        <f t="shared" si="24"/>
        <v>4781</v>
      </c>
      <c r="G98" s="25">
        <f t="shared" si="24"/>
        <v>5490</v>
      </c>
      <c r="H98" s="25">
        <f t="shared" si="24"/>
        <v>7557</v>
      </c>
      <c r="I98" s="25">
        <f t="shared" si="24"/>
        <v>6113</v>
      </c>
      <c r="J98" s="25">
        <f t="shared" si="24"/>
        <v>5920</v>
      </c>
      <c r="K98" s="25">
        <f t="shared" si="24"/>
        <v>5807</v>
      </c>
      <c r="L98" s="25">
        <f t="shared" si="24"/>
        <v>5657</v>
      </c>
      <c r="M98" s="25">
        <f t="shared" si="24"/>
        <v>4559</v>
      </c>
      <c r="N98" s="25"/>
      <c r="O98" s="25">
        <f>SUM(O90:O97)</f>
        <v>61925</v>
      </c>
      <c r="P98" s="25">
        <f>SUM(P90:P97)</f>
        <v>59633</v>
      </c>
      <c r="Q98" s="25">
        <f>SUM(Q90:Q97)</f>
        <v>2292</v>
      </c>
      <c r="R98" s="112">
        <v>0.04</v>
      </c>
      <c r="S98" s="40"/>
    </row>
    <row r="99" spans="1:19" s="3" customFormat="1" ht="19.5" customHeight="1">
      <c r="A99" s="65"/>
      <c r="B99" s="2"/>
      <c r="C99" s="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83"/>
      <c r="P99" s="50"/>
      <c r="Q99" s="83"/>
      <c r="R99" s="113"/>
      <c r="S99" s="40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84"/>
      <c r="P100" s="44"/>
      <c r="Q100" s="85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84"/>
      <c r="P101" s="44" t="s">
        <v>80</v>
      </c>
      <c r="Q101" s="85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84"/>
      <c r="P102" s="44"/>
      <c r="Q102" s="85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84"/>
      <c r="P103" s="44"/>
      <c r="Q103" s="85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84"/>
      <c r="P104" s="44"/>
      <c r="Q104" s="85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2020-12-02T14:25:42Z</cp:lastPrinted>
  <dcterms:created xsi:type="dcterms:W3CDTF">2000-02-08T18:12:04Z</dcterms:created>
  <dcterms:modified xsi:type="dcterms:W3CDTF">2020-12-07T18:48:29Z</dcterms:modified>
</cp:coreProperties>
</file>