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Q86" i="7"/>
  <c r="O86"/>
  <c r="Q76"/>
  <c r="Q75"/>
  <c r="Q74"/>
  <c r="Q73"/>
  <c r="O76"/>
  <c r="O75"/>
  <c r="O74"/>
  <c r="O73"/>
  <c r="P23"/>
  <c r="P76"/>
  <c r="C76"/>
  <c r="P12" l="1"/>
  <c r="O69" l="1"/>
  <c r="P71" l="1"/>
  <c r="O70" l="1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P85"/>
  <c r="Q70"/>
  <c r="C71"/>
  <c r="P39"/>
  <c r="P86" l="1"/>
  <c r="P4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 s="1"/>
  <c r="Q41" s="1"/>
  <c r="C85"/>
  <c r="C86" s="1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71"/>
  <c r="Q26"/>
  <c r="Q39" s="1"/>
</calcChain>
</file>

<file path=xl/sharedStrings.xml><?xml version="1.0" encoding="utf-8"?>
<sst xmlns="http://schemas.openxmlformats.org/spreadsheetml/2006/main" count="126" uniqueCount="89">
  <si>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</si>
  <si>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</si>
  <si>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</si>
  <si>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</si>
  <si>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</si>
  <si>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</si>
  <si>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</si>
  <si>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</si>
  <si>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</si>
  <si>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</si>
  <si>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</si>
  <si>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</si>
  <si>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</si>
  <si>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</si>
  <si>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</si>
  <si>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</si>
  <si>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</si>
  <si>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</si>
  <si>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</si>
  <si>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</si>
  <si>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</si>
  <si>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</si>
  <si>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</si>
  <si>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</si>
  <si>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</si>
  <si>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</si>
  <si>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</si>
  <si>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</si>
  <si>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</si>
  <si>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</si>
  <si>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</si>
  <si>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</si>
  <si>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</si>
  <si>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</si>
  <si>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</si>
  <si>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</si>
  <si>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</si>
  <si>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</si>
  <si>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</si>
  <si>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</si>
  <si>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</si>
  <si>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</si>
  <si>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</si>
  <si>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</si>
  <si>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</si>
  <si>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</si>
  <si>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</si>
  <si>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</si>
  <si>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</si>
  <si>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</si>
  <si>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</si>
  <si>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</si>
  <si>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</si>
  <si>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</si>
  <si>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</si>
  <si>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</si>
  <si>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</si>
  <si>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</si>
  <si>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</si>
  <si>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</si>
  <si>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</si>
  <si>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</si>
  <si>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</si>
  <si>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</si>
  <si>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</si>
  <si>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</si>
  <si>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</si>
  <si>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</si>
  <si>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</si>
  <si>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</si>
  <si>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</si>
  <si>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</si>
  <si>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</si>
  <si>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</si>
  <si>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</si>
  <si>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</si>
  <si>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</si>
  <si>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</si>
  <si>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</si>
  <si>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</si>
  <si>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#46-3*</t>
  </si>
  <si>
    <t>2015FORD   #46-09**</t>
  </si>
  <si>
    <t>2014FORD   #46-05</t>
  </si>
  <si>
    <t>January 2022</t>
  </si>
  <si>
    <t>MORRISVILLE POLICE DEPARTMENT MONTHLY REPORT 2022</t>
  </si>
  <si>
    <t>2022</t>
  </si>
  <si>
    <t>21-22</t>
  </si>
  <si>
    <t>*Vehicle #46-3 odometer was fixed in April 2021</t>
  </si>
  <si>
    <t>**Vehicle  #46-5 &amp; 9 out of service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</si>
</sst>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3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b/>
      <i/>
      <sz val="14"/>
      <color rgb="FFFF0000"/>
      <name val="Bookman Old Style"/>
      <family val="1"/>
    </font>
    <font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17" fontId="12" fillId="0" borderId="0" xfId="0" applyNumberFormat="1" applyFont="1"/>
    <xf numFmtId="0" fontId="21" fillId="0" borderId="0" xfId="0" applyFont="1" applyAlignment="1">
      <alignment horizontal="center"/>
    </xf>
    <xf numFmtId="3" fontId="16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Continuous"/>
    </xf>
    <xf numFmtId="3" fontId="27" fillId="0" borderId="1" xfId="0" applyNumberFormat="1" applyFont="1" applyBorder="1"/>
    <xf numFmtId="3" fontId="29" fillId="0" borderId="1" xfId="0" applyNumberFormat="1" applyFont="1" applyBorder="1"/>
    <xf numFmtId="3" fontId="30" fillId="0" borderId="0" xfId="0" applyNumberFormat="1" applyFont="1" applyProtection="1">
      <protection locked="0"/>
    </xf>
    <xf numFmtId="3" fontId="26" fillId="0" borderId="0" xfId="0" applyNumberFormat="1" applyFont="1" applyAlignment="1">
      <alignment horizontal="center"/>
    </xf>
    <xf numFmtId="3" fontId="28" fillId="0" borderId="1" xfId="0" applyNumberFormat="1" applyFont="1" applyBorder="1" applyProtection="1"/>
    <xf numFmtId="3" fontId="28" fillId="0" borderId="1" xfId="0" applyNumberFormat="1" applyFont="1" applyBorder="1"/>
    <xf numFmtId="3" fontId="28" fillId="0" borderId="1" xfId="0" applyNumberFormat="1" applyFont="1" applyBorder="1" applyAlignment="1">
      <alignment horizontal="center"/>
    </xf>
    <xf numFmtId="0" fontId="31" fillId="0" borderId="1" xfId="0" applyFont="1" applyBorder="1"/>
    <xf numFmtId="0" fontId="31" fillId="0" borderId="0" xfId="0" applyFont="1"/>
    <xf numFmtId="3" fontId="32" fillId="0" borderId="0" xfId="0" applyNumberFormat="1" applyFont="1" applyProtection="1">
      <protection locked="0"/>
    </xf>
    <xf numFmtId="3" fontId="31" fillId="0" borderId="0" xfId="0" applyNumberFormat="1" applyFont="1" applyProtection="1"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3" fontId="1" fillId="0" borderId="0" xfId="0" applyNumberFormat="1" applyFont="1" applyProtection="1">
      <protection locked="0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0542976"/>
        <c:axId val="130544768"/>
      </c:barChart>
      <c:catAx>
        <c:axId val="1305429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44768"/>
        <c:crosses val="autoZero"/>
        <c:lblAlgn val="ctr"/>
        <c:lblOffset val="100"/>
        <c:tickLblSkip val="1"/>
        <c:tickMarkSkip val="1"/>
      </c:catAx>
      <c:valAx>
        <c:axId val="130544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42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69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22" sqref="L22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84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22" t="s">
        <v>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6"/>
    </row>
    <row r="2" spans="1:18" ht="18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3"/>
      <c r="O2" s="98"/>
      <c r="P2" s="98"/>
      <c r="Q2" s="98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74"/>
      <c r="O3" s="19"/>
      <c r="P3" s="19"/>
      <c r="Q3" s="99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4"/>
      <c r="O4" s="19"/>
      <c r="P4" s="19"/>
      <c r="Q4" s="99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0"/>
      <c r="H5" s="54" t="s">
        <v>83</v>
      </c>
      <c r="I5" s="55"/>
      <c r="J5" s="70"/>
      <c r="K5" s="6"/>
      <c r="L5" s="6"/>
      <c r="M5" s="6"/>
      <c r="N5" s="74"/>
      <c r="O5" s="19"/>
      <c r="P5" s="19"/>
      <c r="Q5" s="99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75"/>
      <c r="O6" s="57"/>
      <c r="P6" s="57"/>
      <c r="Q6" s="100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75"/>
      <c r="O7" s="57"/>
      <c r="P7" s="57"/>
      <c r="Q7" s="100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96"/>
      <c r="O8" s="63" t="s">
        <v>44</v>
      </c>
      <c r="P8" s="63" t="s">
        <v>44</v>
      </c>
      <c r="Q8" s="63" t="s">
        <v>74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97" t="s">
        <v>56</v>
      </c>
      <c r="O9" s="101" t="s">
        <v>85</v>
      </c>
      <c r="P9" s="64">
        <v>2021</v>
      </c>
      <c r="Q9" s="101" t="s">
        <v>86</v>
      </c>
      <c r="R9" s="105" t="s">
        <v>62</v>
      </c>
    </row>
    <row r="10" spans="1:18" s="3" customFormat="1" ht="18">
      <c r="A10" s="6" t="s">
        <v>43</v>
      </c>
      <c r="B10" s="6"/>
      <c r="C10" s="21">
        <v>379</v>
      </c>
      <c r="D10" s="20"/>
      <c r="E10" s="20"/>
      <c r="F10" s="21"/>
      <c r="G10" s="21"/>
      <c r="H10" s="21"/>
      <c r="I10" s="20"/>
      <c r="J10" s="21"/>
      <c r="K10" s="21"/>
      <c r="L10" s="21"/>
      <c r="M10" s="21"/>
      <c r="N10" s="88"/>
      <c r="O10" s="21">
        <f>SUM(C10:N10)</f>
        <v>379</v>
      </c>
      <c r="P10" s="21">
        <v>348</v>
      </c>
      <c r="Q10" s="21">
        <f>SUM(O10-P10)</f>
        <v>31</v>
      </c>
      <c r="R10" s="106">
        <v>0.08</v>
      </c>
    </row>
    <row r="11" spans="1:18" s="3" customFormat="1" ht="18">
      <c r="A11" s="17" t="s">
        <v>6</v>
      </c>
      <c r="B11" s="17"/>
      <c r="C11" s="23">
        <v>417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90"/>
      <c r="O11" s="23">
        <f>SUM(C11:N11)</f>
        <v>417</v>
      </c>
      <c r="P11" s="23">
        <v>482</v>
      </c>
      <c r="Q11" s="23">
        <f>SUM(O11-P11)</f>
        <v>-65</v>
      </c>
      <c r="R11" s="107">
        <v>-0.13</v>
      </c>
    </row>
    <row r="12" spans="1:18" s="3" customFormat="1" ht="18">
      <c r="A12" s="19" t="s">
        <v>7</v>
      </c>
      <c r="B12" s="19"/>
      <c r="C12" s="24">
        <f t="shared" ref="C12" si="0">SUM(C10:C11)</f>
        <v>796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20">
        <f>+SUM(O10+O11)</f>
        <v>796</v>
      </c>
      <c r="P12" s="25">
        <f>SUM(P10:P11)</f>
        <v>830</v>
      </c>
      <c r="Q12" s="25">
        <f>+SUM(Q10+Q11)</f>
        <v>-34</v>
      </c>
      <c r="R12" s="108">
        <v>-0.04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6"/>
      <c r="O13" s="26"/>
      <c r="P13" s="65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/>
      <c r="E15" s="21"/>
      <c r="F15" s="21"/>
      <c r="G15" s="21"/>
      <c r="H15" s="21"/>
      <c r="I15" s="20"/>
      <c r="J15" s="28"/>
      <c r="K15" s="21"/>
      <c r="L15" s="21"/>
      <c r="M15" s="21"/>
      <c r="N15" s="88"/>
      <c r="O15" s="21">
        <f>SUM(C15:N15)</f>
        <v>0</v>
      </c>
      <c r="P15" s="21">
        <v>0</v>
      </c>
      <c r="Q15" s="21">
        <f t="shared" ref="Q15:Q22" si="1">SUM(O15-P15)</f>
        <v>0</v>
      </c>
      <c r="R15" s="109">
        <v>0</v>
      </c>
    </row>
    <row r="16" spans="1:18" s="3" customFormat="1" ht="18">
      <c r="A16" s="6" t="s">
        <v>9</v>
      </c>
      <c r="B16" s="6"/>
      <c r="C16" s="21">
        <v>0</v>
      </c>
      <c r="D16" s="20"/>
      <c r="E16" s="21"/>
      <c r="F16" s="21"/>
      <c r="G16" s="21"/>
      <c r="H16" s="21"/>
      <c r="I16" s="20"/>
      <c r="J16" s="21"/>
      <c r="K16" s="21"/>
      <c r="L16" s="21"/>
      <c r="M16" s="21"/>
      <c r="N16" s="88"/>
      <c r="O16" s="21">
        <f t="shared" ref="O16:O22" si="2">SUM(C16:N16)</f>
        <v>0</v>
      </c>
      <c r="P16" s="21">
        <v>0</v>
      </c>
      <c r="Q16" s="21">
        <f t="shared" si="1"/>
        <v>0</v>
      </c>
      <c r="R16" s="106">
        <v>0</v>
      </c>
    </row>
    <row r="17" spans="1:18" s="3" customFormat="1" ht="18">
      <c r="A17" s="6" t="s">
        <v>12</v>
      </c>
      <c r="B17" s="6"/>
      <c r="C17" s="21">
        <v>0</v>
      </c>
      <c r="D17" s="20"/>
      <c r="E17" s="21"/>
      <c r="F17" s="21"/>
      <c r="G17" s="21"/>
      <c r="H17" s="21"/>
      <c r="I17" s="20"/>
      <c r="J17" s="21"/>
      <c r="K17" s="21"/>
      <c r="L17" s="21"/>
      <c r="M17" s="21"/>
      <c r="N17" s="88"/>
      <c r="O17" s="21">
        <f t="shared" si="2"/>
        <v>0</v>
      </c>
      <c r="P17" s="21">
        <v>1</v>
      </c>
      <c r="Q17" s="21">
        <f t="shared" si="1"/>
        <v>-1</v>
      </c>
      <c r="R17" s="106">
        <v>-1</v>
      </c>
    </row>
    <row r="18" spans="1:18" s="3" customFormat="1" ht="18">
      <c r="A18" s="6" t="s">
        <v>68</v>
      </c>
      <c r="B18" s="6"/>
      <c r="C18" s="21">
        <v>0</v>
      </c>
      <c r="D18" s="20"/>
      <c r="E18" s="21"/>
      <c r="F18" s="21"/>
      <c r="G18" s="21"/>
      <c r="H18" s="21"/>
      <c r="I18" s="20"/>
      <c r="J18" s="21"/>
      <c r="K18" s="21"/>
      <c r="L18" s="21"/>
      <c r="M18" s="21"/>
      <c r="N18" s="88"/>
      <c r="O18" s="21">
        <f t="shared" si="2"/>
        <v>0</v>
      </c>
      <c r="P18" s="21">
        <v>0</v>
      </c>
      <c r="Q18" s="21">
        <f t="shared" si="1"/>
        <v>0</v>
      </c>
      <c r="R18" s="106">
        <v>0</v>
      </c>
    </row>
    <row r="19" spans="1:18" s="3" customFormat="1" ht="18">
      <c r="A19" s="6" t="s">
        <v>13</v>
      </c>
      <c r="B19" s="6"/>
      <c r="C19" s="21">
        <v>1</v>
      </c>
      <c r="D19" s="20"/>
      <c r="E19" s="21"/>
      <c r="F19" s="21"/>
      <c r="G19" s="21"/>
      <c r="H19" s="21"/>
      <c r="I19" s="20"/>
      <c r="J19" s="21"/>
      <c r="K19" s="21"/>
      <c r="L19" s="21"/>
      <c r="M19" s="21"/>
      <c r="N19" s="88"/>
      <c r="O19" s="21">
        <f t="shared" si="2"/>
        <v>1</v>
      </c>
      <c r="P19" s="21">
        <v>0</v>
      </c>
      <c r="Q19" s="21">
        <f t="shared" si="1"/>
        <v>1</v>
      </c>
      <c r="R19" s="106">
        <v>1</v>
      </c>
    </row>
    <row r="20" spans="1:18" s="3" customFormat="1" ht="18">
      <c r="A20" s="6" t="s">
        <v>15</v>
      </c>
      <c r="B20" s="6"/>
      <c r="C20" s="21">
        <v>7</v>
      </c>
      <c r="D20" s="20"/>
      <c r="E20" s="21"/>
      <c r="F20" s="21"/>
      <c r="G20" s="21"/>
      <c r="H20" s="21"/>
      <c r="I20" s="20"/>
      <c r="J20" s="21"/>
      <c r="K20" s="21"/>
      <c r="L20" s="21"/>
      <c r="M20" s="21"/>
      <c r="N20" s="88"/>
      <c r="O20" s="21">
        <f t="shared" si="2"/>
        <v>7</v>
      </c>
      <c r="P20" s="21">
        <v>8</v>
      </c>
      <c r="Q20" s="21">
        <f t="shared" si="1"/>
        <v>-1</v>
      </c>
      <c r="R20" s="106">
        <v>-0.12</v>
      </c>
    </row>
    <row r="21" spans="1:18" s="3" customFormat="1" ht="18">
      <c r="A21" s="6" t="s">
        <v>64</v>
      </c>
      <c r="B21" s="6"/>
      <c r="C21" s="21">
        <v>0</v>
      </c>
      <c r="D21" s="20"/>
      <c r="E21" s="21"/>
      <c r="F21" s="21"/>
      <c r="G21" s="21"/>
      <c r="H21" s="21"/>
      <c r="I21" s="20"/>
      <c r="J21" s="21"/>
      <c r="K21" s="21"/>
      <c r="L21" s="21"/>
      <c r="M21" s="21"/>
      <c r="N21" s="88"/>
      <c r="O21" s="21">
        <f t="shared" si="2"/>
        <v>0</v>
      </c>
      <c r="P21" s="21">
        <v>0</v>
      </c>
      <c r="Q21" s="21">
        <f t="shared" si="1"/>
        <v>0</v>
      </c>
      <c r="R21" s="106">
        <v>0</v>
      </c>
    </row>
    <row r="22" spans="1:18" s="3" customFormat="1" ht="18">
      <c r="A22" s="17" t="s">
        <v>14</v>
      </c>
      <c r="B22" s="17"/>
      <c r="C22" s="23">
        <v>4</v>
      </c>
      <c r="D22" s="29"/>
      <c r="E22" s="23"/>
      <c r="F22" s="23"/>
      <c r="G22" s="23"/>
      <c r="H22" s="23"/>
      <c r="I22" s="22"/>
      <c r="J22" s="23"/>
      <c r="K22" s="23"/>
      <c r="L22" s="23"/>
      <c r="M22" s="23"/>
      <c r="N22" s="91"/>
      <c r="O22" s="21">
        <f t="shared" si="2"/>
        <v>4</v>
      </c>
      <c r="P22" s="23">
        <v>1</v>
      </c>
      <c r="Q22" s="23">
        <f t="shared" si="1"/>
        <v>3</v>
      </c>
      <c r="R22" s="107">
        <v>0.75</v>
      </c>
    </row>
    <row r="23" spans="1:18" s="3" customFormat="1" ht="18">
      <c r="A23" s="19" t="s">
        <v>7</v>
      </c>
      <c r="B23" s="19"/>
      <c r="C23" s="24">
        <f t="shared" ref="C23" si="3">SUM(C15:C22)</f>
        <v>12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120">
        <f t="shared" ref="O23:Q23" si="4">SUM(O15:O22)</f>
        <v>12</v>
      </c>
      <c r="P23" s="25">
        <f t="shared" si="4"/>
        <v>10</v>
      </c>
      <c r="Q23" s="25">
        <f t="shared" si="4"/>
        <v>2</v>
      </c>
      <c r="R23" s="108">
        <v>0.17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92"/>
      <c r="O24" s="11"/>
      <c r="P24" s="10"/>
      <c r="Q24" s="11"/>
      <c r="R24" s="61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92"/>
      <c r="O25" s="11"/>
      <c r="P25" s="10"/>
      <c r="Q25" s="11"/>
      <c r="R25" s="61"/>
    </row>
    <row r="26" spans="1:18" s="3" customFormat="1" ht="18">
      <c r="A26" s="6" t="s">
        <v>69</v>
      </c>
      <c r="B26" s="6"/>
      <c r="C26" s="21">
        <v>7</v>
      </c>
      <c r="D26" s="27"/>
      <c r="E26" s="21"/>
      <c r="F26" s="21"/>
      <c r="G26" s="21"/>
      <c r="H26" s="21"/>
      <c r="I26" s="20"/>
      <c r="J26" s="21"/>
      <c r="K26" s="21"/>
      <c r="L26" s="21"/>
      <c r="M26" s="21"/>
      <c r="N26" s="88"/>
      <c r="O26" s="21">
        <f>SUM(C26:N26)</f>
        <v>7</v>
      </c>
      <c r="P26" s="21">
        <v>8</v>
      </c>
      <c r="Q26" s="21">
        <f t="shared" ref="Q26:Q27" si="5">SUM(O26-P26)</f>
        <v>-1</v>
      </c>
      <c r="R26" s="106">
        <v>-0.14000000000000001</v>
      </c>
    </row>
    <row r="27" spans="1:18" s="3" customFormat="1" ht="18">
      <c r="A27" s="6" t="s">
        <v>10</v>
      </c>
      <c r="B27" s="6"/>
      <c r="C27" s="21">
        <v>1</v>
      </c>
      <c r="D27" s="27"/>
      <c r="E27" s="21"/>
      <c r="F27" s="21"/>
      <c r="G27" s="21"/>
      <c r="H27" s="21"/>
      <c r="I27" s="20"/>
      <c r="J27" s="21"/>
      <c r="K27" s="21"/>
      <c r="L27" s="21"/>
      <c r="M27" s="21"/>
      <c r="N27" s="88"/>
      <c r="O27" s="21">
        <f t="shared" ref="O27:O38" si="6">SUM(C27:N27)</f>
        <v>1</v>
      </c>
      <c r="P27" s="21">
        <v>0</v>
      </c>
      <c r="Q27" s="21">
        <f t="shared" si="5"/>
        <v>1</v>
      </c>
      <c r="R27" s="109">
        <v>1</v>
      </c>
    </row>
    <row r="28" spans="1:18" s="3" customFormat="1" ht="18">
      <c r="A28" s="6" t="s">
        <v>11</v>
      </c>
      <c r="B28" s="6"/>
      <c r="C28" s="21">
        <v>4</v>
      </c>
      <c r="D28" s="27"/>
      <c r="E28" s="21"/>
      <c r="F28" s="21"/>
      <c r="G28" s="21"/>
      <c r="H28" s="21"/>
      <c r="I28" s="20"/>
      <c r="J28" s="21"/>
      <c r="K28" s="21"/>
      <c r="L28" s="21"/>
      <c r="M28" s="21"/>
      <c r="N28" s="88"/>
      <c r="O28" s="21">
        <f t="shared" si="6"/>
        <v>4</v>
      </c>
      <c r="P28" s="21">
        <v>2</v>
      </c>
      <c r="Q28" s="21">
        <f t="shared" ref="Q28:Q38" si="7">SUM(O28-P28)</f>
        <v>2</v>
      </c>
      <c r="R28" s="106">
        <v>0.5</v>
      </c>
    </row>
    <row r="29" spans="1:18" s="3" customFormat="1" ht="18">
      <c r="A29" s="6" t="s">
        <v>17</v>
      </c>
      <c r="B29" s="6"/>
      <c r="C29" s="21">
        <v>0</v>
      </c>
      <c r="D29" s="27"/>
      <c r="E29" s="21"/>
      <c r="F29" s="21"/>
      <c r="G29" s="21"/>
      <c r="H29" s="21"/>
      <c r="I29" s="20"/>
      <c r="J29" s="21"/>
      <c r="K29" s="21"/>
      <c r="L29" s="21"/>
      <c r="M29" s="21"/>
      <c r="N29" s="88"/>
      <c r="O29" s="21">
        <f t="shared" si="6"/>
        <v>0</v>
      </c>
      <c r="P29" s="21">
        <v>0</v>
      </c>
      <c r="Q29" s="21">
        <f t="shared" si="7"/>
        <v>0</v>
      </c>
      <c r="R29" s="106">
        <v>0</v>
      </c>
    </row>
    <row r="30" spans="1:18" s="3" customFormat="1" ht="18">
      <c r="A30" s="6" t="s">
        <v>16</v>
      </c>
      <c r="B30" s="6"/>
      <c r="C30" s="21">
        <v>3</v>
      </c>
      <c r="D30" s="27"/>
      <c r="E30" s="21"/>
      <c r="F30" s="21"/>
      <c r="G30" s="21"/>
      <c r="H30" s="21"/>
      <c r="I30" s="20"/>
      <c r="J30" s="21"/>
      <c r="K30" s="21"/>
      <c r="L30" s="21"/>
      <c r="M30" s="21"/>
      <c r="N30" s="88"/>
      <c r="O30" s="21">
        <f t="shared" si="6"/>
        <v>3</v>
      </c>
      <c r="P30" s="21">
        <v>2</v>
      </c>
      <c r="Q30" s="21">
        <f t="shared" si="7"/>
        <v>1</v>
      </c>
      <c r="R30" s="106">
        <v>0.33</v>
      </c>
    </row>
    <row r="31" spans="1:18" s="3" customFormat="1" ht="18">
      <c r="A31" s="6" t="s">
        <v>60</v>
      </c>
      <c r="B31" s="6"/>
      <c r="C31" s="21">
        <v>0</v>
      </c>
      <c r="D31" s="27"/>
      <c r="E31" s="21"/>
      <c r="F31" s="21"/>
      <c r="G31" s="21"/>
      <c r="H31" s="21"/>
      <c r="I31" s="20"/>
      <c r="J31" s="21"/>
      <c r="K31" s="21"/>
      <c r="L31" s="21"/>
      <c r="M31" s="21"/>
      <c r="N31" s="88"/>
      <c r="O31" s="21">
        <f t="shared" si="6"/>
        <v>0</v>
      </c>
      <c r="P31" s="21">
        <v>0</v>
      </c>
      <c r="Q31" s="21">
        <f t="shared" si="7"/>
        <v>0</v>
      </c>
      <c r="R31" s="106">
        <v>0</v>
      </c>
    </row>
    <row r="32" spans="1:18" s="3" customFormat="1" ht="18">
      <c r="A32" s="6" t="s">
        <v>19</v>
      </c>
      <c r="B32" s="6"/>
      <c r="C32" s="21">
        <v>0</v>
      </c>
      <c r="D32" s="27"/>
      <c r="E32" s="21"/>
      <c r="F32" s="21"/>
      <c r="G32" s="21"/>
      <c r="H32" s="21"/>
      <c r="I32" s="20"/>
      <c r="J32" s="21"/>
      <c r="K32" s="21"/>
      <c r="L32" s="21"/>
      <c r="M32" s="21"/>
      <c r="N32" s="88"/>
      <c r="O32" s="21">
        <f t="shared" si="6"/>
        <v>0</v>
      </c>
      <c r="P32" s="21">
        <v>0</v>
      </c>
      <c r="Q32" s="21">
        <f t="shared" si="7"/>
        <v>0</v>
      </c>
      <c r="R32" s="106">
        <v>0</v>
      </c>
    </row>
    <row r="33" spans="1:19" s="3" customFormat="1" ht="18">
      <c r="A33" s="6" t="s">
        <v>18</v>
      </c>
      <c r="B33" s="6"/>
      <c r="C33" s="21">
        <v>0</v>
      </c>
      <c r="D33" s="27"/>
      <c r="E33" s="21"/>
      <c r="F33" s="21"/>
      <c r="G33" s="21"/>
      <c r="H33" s="21"/>
      <c r="I33" s="20"/>
      <c r="J33" s="21"/>
      <c r="K33" s="21"/>
      <c r="L33" s="21"/>
      <c r="M33" s="21"/>
      <c r="N33" s="88"/>
      <c r="O33" s="21">
        <f t="shared" si="6"/>
        <v>0</v>
      </c>
      <c r="P33" s="21">
        <v>4</v>
      </c>
      <c r="Q33" s="21">
        <f t="shared" si="7"/>
        <v>-4</v>
      </c>
      <c r="R33" s="106">
        <v>-4</v>
      </c>
    </row>
    <row r="34" spans="1:19" s="3" customFormat="1" ht="18">
      <c r="A34" s="6" t="s">
        <v>70</v>
      </c>
      <c r="B34" s="6"/>
      <c r="C34" s="21">
        <v>1</v>
      </c>
      <c r="D34" s="27"/>
      <c r="E34" s="21"/>
      <c r="F34" s="21"/>
      <c r="G34" s="21"/>
      <c r="H34" s="21"/>
      <c r="I34" s="20"/>
      <c r="J34" s="21"/>
      <c r="K34" s="21"/>
      <c r="L34" s="21"/>
      <c r="M34" s="21"/>
      <c r="N34" s="88"/>
      <c r="O34" s="21">
        <f t="shared" si="6"/>
        <v>1</v>
      </c>
      <c r="P34" s="21">
        <v>1</v>
      </c>
      <c r="Q34" s="21">
        <f t="shared" si="7"/>
        <v>0</v>
      </c>
      <c r="R34" s="106">
        <v>0</v>
      </c>
    </row>
    <row r="35" spans="1:19" s="3" customFormat="1" ht="18">
      <c r="A35" s="6" t="s">
        <v>66</v>
      </c>
      <c r="B35" s="17"/>
      <c r="C35" s="21">
        <v>0</v>
      </c>
      <c r="D35" s="27"/>
      <c r="E35" s="21"/>
      <c r="F35" s="21"/>
      <c r="G35" s="21"/>
      <c r="H35" s="21"/>
      <c r="I35" s="20"/>
      <c r="J35" s="21"/>
      <c r="K35" s="21"/>
      <c r="L35" s="21"/>
      <c r="M35" s="21"/>
      <c r="N35" s="88"/>
      <c r="O35" s="21">
        <f t="shared" si="6"/>
        <v>0</v>
      </c>
      <c r="P35" s="21">
        <v>1</v>
      </c>
      <c r="Q35" s="21">
        <f t="shared" si="7"/>
        <v>-1</v>
      </c>
      <c r="R35" s="106">
        <v>-1</v>
      </c>
    </row>
    <row r="36" spans="1:19" s="3" customFormat="1" ht="18">
      <c r="A36" s="6" t="s">
        <v>20</v>
      </c>
      <c r="B36" s="17"/>
      <c r="C36" s="21">
        <v>7</v>
      </c>
      <c r="D36" s="27"/>
      <c r="E36" s="21"/>
      <c r="F36" s="21"/>
      <c r="G36" s="21"/>
      <c r="H36" s="21"/>
      <c r="I36" s="20"/>
      <c r="J36" s="21"/>
      <c r="K36" s="21"/>
      <c r="L36" s="21"/>
      <c r="M36" s="21"/>
      <c r="N36" s="88"/>
      <c r="O36" s="21">
        <f t="shared" si="6"/>
        <v>7</v>
      </c>
      <c r="P36" s="21">
        <v>5</v>
      </c>
      <c r="Q36" s="21">
        <f t="shared" si="7"/>
        <v>2</v>
      </c>
      <c r="R36" s="106">
        <v>0.28999999999999998</v>
      </c>
    </row>
    <row r="37" spans="1:19" s="3" customFormat="1" ht="18">
      <c r="A37" s="6" t="s">
        <v>71</v>
      </c>
      <c r="B37" s="17"/>
      <c r="C37" s="21">
        <v>4</v>
      </c>
      <c r="D37" s="27"/>
      <c r="E37" s="21"/>
      <c r="F37" s="21"/>
      <c r="G37" s="21"/>
      <c r="H37" s="21"/>
      <c r="I37" s="20"/>
      <c r="J37" s="21"/>
      <c r="K37" s="21"/>
      <c r="L37" s="21"/>
      <c r="M37" s="21"/>
      <c r="N37" s="88"/>
      <c r="O37" s="21">
        <f t="shared" si="6"/>
        <v>4</v>
      </c>
      <c r="P37" s="21">
        <v>4</v>
      </c>
      <c r="Q37" s="21">
        <f t="shared" si="7"/>
        <v>0</v>
      </c>
      <c r="R37" s="106">
        <v>0</v>
      </c>
    </row>
    <row r="38" spans="1:19" s="3" customFormat="1" ht="18">
      <c r="A38" s="6" t="s">
        <v>61</v>
      </c>
      <c r="B38" s="17"/>
      <c r="C38" s="23">
        <v>0</v>
      </c>
      <c r="D38" s="29"/>
      <c r="E38" s="23"/>
      <c r="F38" s="23"/>
      <c r="G38" s="23"/>
      <c r="H38" s="23"/>
      <c r="I38" s="22"/>
      <c r="J38" s="23"/>
      <c r="K38" s="23"/>
      <c r="L38" s="23"/>
      <c r="M38" s="23"/>
      <c r="N38" s="91"/>
      <c r="O38" s="21">
        <f t="shared" si="6"/>
        <v>0</v>
      </c>
      <c r="P38" s="23">
        <v>0</v>
      </c>
      <c r="Q38" s="23">
        <f t="shared" si="7"/>
        <v>0</v>
      </c>
      <c r="R38" s="107">
        <v>0</v>
      </c>
    </row>
    <row r="39" spans="1:19" s="3" customFormat="1" ht="18">
      <c r="A39" s="19" t="s">
        <v>7</v>
      </c>
      <c r="B39" s="19"/>
      <c r="C39" s="24">
        <f t="shared" ref="C39" si="8">SUM(C26:C38)</f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21">
        <f t="shared" ref="O39:Q39" si="9">SUM(O26:O38)</f>
        <v>27</v>
      </c>
      <c r="P39" s="24">
        <f t="shared" si="9"/>
        <v>27</v>
      </c>
      <c r="Q39" s="24">
        <f t="shared" si="9"/>
        <v>0</v>
      </c>
      <c r="R39" s="108">
        <v>0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92"/>
      <c r="O40" s="11"/>
      <c r="P40" s="11"/>
      <c r="Q40" s="11"/>
      <c r="R40" s="61"/>
    </row>
    <row r="41" spans="1:19" s="3" customFormat="1" ht="18">
      <c r="A41" s="19" t="s">
        <v>22</v>
      </c>
      <c r="B41" s="19"/>
      <c r="C41" s="24">
        <f t="shared" ref="C41" si="10">SUM(C39+C23)</f>
        <v>39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20">
        <f t="shared" ref="O41" si="11">SUM(C41:N41)</f>
        <v>39</v>
      </c>
      <c r="P41" s="25">
        <f>+SUM(P23+P39)</f>
        <v>37</v>
      </c>
      <c r="Q41" s="25">
        <f t="shared" ref="Q41" si="12">SUM(E41:P41)</f>
        <v>76</v>
      </c>
      <c r="R41" s="110">
        <v>0.05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7"/>
      <c r="O42" s="11"/>
      <c r="P42" s="66"/>
      <c r="Q42" s="11"/>
      <c r="R42" s="111"/>
    </row>
    <row r="43" spans="1:19" s="3" customFormat="1" ht="18">
      <c r="A43" s="6" t="s">
        <v>23</v>
      </c>
      <c r="B43" s="6"/>
      <c r="C43" s="21">
        <v>22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88"/>
      <c r="O43" s="21">
        <f>SUM(C43:N43)</f>
        <v>22</v>
      </c>
      <c r="P43" s="21">
        <v>15</v>
      </c>
      <c r="Q43" s="21">
        <f t="shared" ref="Q43:Q46" si="13">SUM(O43-P43)</f>
        <v>7</v>
      </c>
      <c r="R43" s="112">
        <v>0.32</v>
      </c>
    </row>
    <row r="44" spans="1:19" s="3" customFormat="1" ht="18">
      <c r="A44" s="6" t="s">
        <v>24</v>
      </c>
      <c r="B44" s="6"/>
      <c r="C44" s="21">
        <v>100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88"/>
      <c r="O44" s="21">
        <f t="shared" ref="O44:O46" si="14">SUM(C44:N44)</f>
        <v>100</v>
      </c>
      <c r="P44" s="21">
        <v>203</v>
      </c>
      <c r="Q44" s="21">
        <f t="shared" si="13"/>
        <v>-103</v>
      </c>
      <c r="R44" s="112">
        <v>-0.51</v>
      </c>
    </row>
    <row r="45" spans="1:19" s="3" customFormat="1" ht="18">
      <c r="A45" s="6" t="s">
        <v>25</v>
      </c>
      <c r="B45" s="6"/>
      <c r="C45" s="21">
        <v>9</v>
      </c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88"/>
      <c r="O45" s="21">
        <f t="shared" si="14"/>
        <v>9</v>
      </c>
      <c r="P45" s="21">
        <v>9</v>
      </c>
      <c r="Q45" s="21">
        <f t="shared" si="13"/>
        <v>0</v>
      </c>
      <c r="R45" s="112">
        <v>0</v>
      </c>
    </row>
    <row r="46" spans="1:19" s="3" customFormat="1" ht="18">
      <c r="A46" s="6" t="s">
        <v>26</v>
      </c>
      <c r="B46" s="6"/>
      <c r="C46" s="21">
        <v>21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88"/>
      <c r="O46" s="21">
        <f t="shared" si="14"/>
        <v>21</v>
      </c>
      <c r="P46" s="21">
        <v>11</v>
      </c>
      <c r="Q46" s="21">
        <f t="shared" si="13"/>
        <v>10</v>
      </c>
      <c r="R46" s="112">
        <v>0.48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8"/>
      <c r="O47" s="9"/>
      <c r="P47" s="67"/>
      <c r="Q47" s="9"/>
      <c r="R47" s="113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8"/>
      <c r="O48" s="9"/>
      <c r="P48" s="67"/>
      <c r="Q48" s="9"/>
      <c r="R48" s="61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9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1"/>
      <c r="H50" s="15"/>
      <c r="I50" s="15"/>
      <c r="J50" s="15"/>
      <c r="K50" s="15"/>
      <c r="L50" s="15"/>
      <c r="M50" s="10"/>
      <c r="N50" s="93"/>
      <c r="O50" s="102" t="s">
        <v>44</v>
      </c>
      <c r="P50" s="14" t="s">
        <v>44</v>
      </c>
      <c r="Q50" s="14" t="s">
        <v>74</v>
      </c>
      <c r="R50" s="114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94" t="s">
        <v>56</v>
      </c>
      <c r="O51" s="103" t="s">
        <v>85</v>
      </c>
      <c r="P51" s="64">
        <v>2021</v>
      </c>
      <c r="Q51" s="101" t="s">
        <v>86</v>
      </c>
      <c r="R51" s="115" t="s">
        <v>62</v>
      </c>
    </row>
    <row r="52" spans="1:21" s="3" customFormat="1" ht="18">
      <c r="A52" s="6" t="s">
        <v>8</v>
      </c>
      <c r="B52" s="6"/>
      <c r="C52" s="21">
        <v>0</v>
      </c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88"/>
      <c r="O52" s="21">
        <f>SUM(C52:N52)</f>
        <v>0</v>
      </c>
      <c r="P52" s="21">
        <v>0</v>
      </c>
      <c r="Q52" s="21">
        <f t="shared" ref="Q52:Q70" si="15">SUM(O52-P52)</f>
        <v>0</v>
      </c>
      <c r="R52" s="109">
        <v>0</v>
      </c>
    </row>
    <row r="53" spans="1:21" s="3" customFormat="1" ht="18">
      <c r="A53" s="6" t="s">
        <v>9</v>
      </c>
      <c r="B53" s="6"/>
      <c r="C53" s="21">
        <v>0</v>
      </c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88"/>
      <c r="O53" s="21">
        <f t="shared" ref="O53:O70" si="16">SUM(C53:N53)</f>
        <v>0</v>
      </c>
      <c r="P53" s="21">
        <v>0</v>
      </c>
      <c r="Q53" s="21">
        <f t="shared" si="15"/>
        <v>0</v>
      </c>
      <c r="R53" s="109">
        <v>0</v>
      </c>
    </row>
    <row r="54" spans="1:21" s="3" customFormat="1" ht="18">
      <c r="A54" s="6" t="s">
        <v>10</v>
      </c>
      <c r="B54" s="6"/>
      <c r="C54" s="21">
        <v>1</v>
      </c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88"/>
      <c r="O54" s="21">
        <f t="shared" si="16"/>
        <v>1</v>
      </c>
      <c r="P54" s="21">
        <v>0</v>
      </c>
      <c r="Q54" s="21">
        <f t="shared" si="15"/>
        <v>1</v>
      </c>
      <c r="R54" s="109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88"/>
      <c r="O55" s="21">
        <f t="shared" si="16"/>
        <v>0</v>
      </c>
      <c r="P55" s="21">
        <v>0</v>
      </c>
      <c r="Q55" s="21">
        <f t="shared" si="15"/>
        <v>0</v>
      </c>
      <c r="R55" s="109">
        <v>0</v>
      </c>
    </row>
    <row r="56" spans="1:21" s="3" customFormat="1" ht="18">
      <c r="A56" s="6" t="s">
        <v>12</v>
      </c>
      <c r="B56" s="6"/>
      <c r="C56" s="21">
        <v>0</v>
      </c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88"/>
      <c r="O56" s="21">
        <f t="shared" si="16"/>
        <v>0</v>
      </c>
      <c r="P56" s="21">
        <v>0</v>
      </c>
      <c r="Q56" s="21">
        <f t="shared" si="15"/>
        <v>0</v>
      </c>
      <c r="R56" s="109">
        <v>0</v>
      </c>
    </row>
    <row r="57" spans="1:21" s="3" customFormat="1" ht="18">
      <c r="A57" s="6" t="s">
        <v>13</v>
      </c>
      <c r="B57" s="6"/>
      <c r="C57" s="21">
        <v>1</v>
      </c>
      <c r="D57" s="20"/>
      <c r="E57" s="21"/>
      <c r="F57" s="21"/>
      <c r="G57" s="28"/>
      <c r="H57" s="21"/>
      <c r="I57" s="21"/>
      <c r="J57" s="21"/>
      <c r="K57" s="21"/>
      <c r="L57" s="21"/>
      <c r="M57" s="21"/>
      <c r="N57" s="88"/>
      <c r="O57" s="21">
        <f t="shared" si="16"/>
        <v>1</v>
      </c>
      <c r="P57" s="21">
        <v>0</v>
      </c>
      <c r="Q57" s="21">
        <f t="shared" si="15"/>
        <v>1</v>
      </c>
      <c r="R57" s="109">
        <v>1</v>
      </c>
    </row>
    <row r="58" spans="1:21" s="3" customFormat="1" ht="18">
      <c r="A58" s="6" t="s">
        <v>14</v>
      </c>
      <c r="B58" s="6"/>
      <c r="C58" s="21">
        <v>0</v>
      </c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88"/>
      <c r="O58" s="21">
        <f t="shared" si="16"/>
        <v>0</v>
      </c>
      <c r="P58" s="21">
        <v>0</v>
      </c>
      <c r="Q58" s="21">
        <f t="shared" si="15"/>
        <v>0</v>
      </c>
      <c r="R58" s="109">
        <v>0</v>
      </c>
    </row>
    <row r="59" spans="1:21" s="3" customFormat="1" ht="18">
      <c r="A59" s="6" t="s">
        <v>28</v>
      </c>
      <c r="B59" s="6"/>
      <c r="C59" s="21">
        <v>0</v>
      </c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88"/>
      <c r="O59" s="21">
        <f t="shared" si="16"/>
        <v>0</v>
      </c>
      <c r="P59" s="21">
        <v>1</v>
      </c>
      <c r="Q59" s="21">
        <f t="shared" si="15"/>
        <v>-1</v>
      </c>
      <c r="R59" s="109">
        <v>-1</v>
      </c>
    </row>
    <row r="60" spans="1:21" s="3" customFormat="1" ht="18">
      <c r="A60" s="6" t="s">
        <v>29</v>
      </c>
      <c r="B60" s="6"/>
      <c r="C60" s="21">
        <v>6</v>
      </c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88"/>
      <c r="O60" s="21">
        <f t="shared" si="16"/>
        <v>6</v>
      </c>
      <c r="P60" s="21">
        <v>3</v>
      </c>
      <c r="Q60" s="21">
        <f t="shared" si="15"/>
        <v>3</v>
      </c>
      <c r="R60" s="109">
        <v>0.5</v>
      </c>
    </row>
    <row r="61" spans="1:21" s="3" customFormat="1" ht="18">
      <c r="A61" s="6" t="s">
        <v>16</v>
      </c>
      <c r="B61" s="6"/>
      <c r="C61" s="21">
        <v>1</v>
      </c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95"/>
      <c r="O61" s="21">
        <f t="shared" si="16"/>
        <v>1</v>
      </c>
      <c r="P61" s="21">
        <v>0</v>
      </c>
      <c r="Q61" s="21">
        <f t="shared" si="15"/>
        <v>1</v>
      </c>
      <c r="R61" s="109">
        <v>1</v>
      </c>
    </row>
    <row r="62" spans="1:21" s="3" customFormat="1" ht="18">
      <c r="A62" s="6" t="s">
        <v>17</v>
      </c>
      <c r="B62" s="6"/>
      <c r="C62" s="21">
        <v>0</v>
      </c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88"/>
      <c r="O62" s="21">
        <f t="shared" si="16"/>
        <v>0</v>
      </c>
      <c r="P62" s="21">
        <v>0</v>
      </c>
      <c r="Q62" s="21">
        <f t="shared" si="15"/>
        <v>0</v>
      </c>
      <c r="R62" s="109">
        <v>0</v>
      </c>
    </row>
    <row r="63" spans="1:21" s="3" customFormat="1" ht="18">
      <c r="A63" s="6" t="s">
        <v>60</v>
      </c>
      <c r="B63" s="6"/>
      <c r="C63" s="21">
        <v>0</v>
      </c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88"/>
      <c r="O63" s="21">
        <f t="shared" si="16"/>
        <v>0</v>
      </c>
      <c r="P63" s="21">
        <v>0</v>
      </c>
      <c r="Q63" s="21">
        <f t="shared" si="15"/>
        <v>0</v>
      </c>
      <c r="R63" s="109">
        <v>0</v>
      </c>
    </row>
    <row r="64" spans="1:21" s="3" customFormat="1" ht="18">
      <c r="A64" s="6" t="s">
        <v>18</v>
      </c>
      <c r="B64" s="6"/>
      <c r="C64" s="21">
        <v>0</v>
      </c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88"/>
      <c r="O64" s="21">
        <f t="shared" si="16"/>
        <v>0</v>
      </c>
      <c r="P64" s="21">
        <v>2</v>
      </c>
      <c r="Q64" s="21">
        <f t="shared" si="15"/>
        <v>-2</v>
      </c>
      <c r="R64" s="109">
        <v>-2</v>
      </c>
    </row>
    <row r="65" spans="1:19" s="3" customFormat="1" ht="18">
      <c r="A65" s="6" t="s">
        <v>67</v>
      </c>
      <c r="B65" s="6"/>
      <c r="C65" s="21">
        <v>0</v>
      </c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88"/>
      <c r="O65" s="21">
        <f t="shared" si="16"/>
        <v>0</v>
      </c>
      <c r="P65" s="21">
        <v>1</v>
      </c>
      <c r="Q65" s="21">
        <f t="shared" si="15"/>
        <v>-1</v>
      </c>
      <c r="R65" s="109">
        <v>-1</v>
      </c>
    </row>
    <row r="66" spans="1:19" s="3" customFormat="1" ht="18">
      <c r="A66" s="6" t="s">
        <v>30</v>
      </c>
      <c r="B66" s="6"/>
      <c r="C66" s="21">
        <v>2</v>
      </c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88"/>
      <c r="O66" s="21">
        <f t="shared" si="16"/>
        <v>2</v>
      </c>
      <c r="P66" s="21">
        <v>1</v>
      </c>
      <c r="Q66" s="21">
        <f t="shared" si="15"/>
        <v>1</v>
      </c>
      <c r="R66" s="109">
        <v>0.5</v>
      </c>
    </row>
    <row r="67" spans="1:19" s="3" customFormat="1" ht="18">
      <c r="A67" s="6" t="s">
        <v>19</v>
      </c>
      <c r="B67" s="6"/>
      <c r="C67" s="21">
        <v>0</v>
      </c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88"/>
      <c r="O67" s="21">
        <f t="shared" si="16"/>
        <v>0</v>
      </c>
      <c r="P67" s="21">
        <v>0</v>
      </c>
      <c r="Q67" s="21">
        <f t="shared" si="15"/>
        <v>0</v>
      </c>
      <c r="R67" s="109">
        <v>0</v>
      </c>
    </row>
    <row r="68" spans="1:19" s="3" customFormat="1" ht="18">
      <c r="A68" s="6" t="s">
        <v>20</v>
      </c>
      <c r="B68" s="6"/>
      <c r="C68" s="21">
        <v>2</v>
      </c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88"/>
      <c r="O68" s="21">
        <f t="shared" si="16"/>
        <v>2</v>
      </c>
      <c r="P68" s="21">
        <v>2</v>
      </c>
      <c r="Q68" s="21">
        <f t="shared" si="15"/>
        <v>0</v>
      </c>
      <c r="R68" s="109">
        <v>0</v>
      </c>
    </row>
    <row r="69" spans="1:19" s="3" customFormat="1" ht="18">
      <c r="A69" s="6" t="s">
        <v>21</v>
      </c>
      <c r="B69" s="6"/>
      <c r="C69" s="21">
        <v>3</v>
      </c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88"/>
      <c r="O69" s="21">
        <f t="shared" si="16"/>
        <v>3</v>
      </c>
      <c r="P69" s="21">
        <v>2</v>
      </c>
      <c r="Q69" s="21">
        <f t="shared" si="15"/>
        <v>1</v>
      </c>
      <c r="R69" s="109">
        <v>0.33</v>
      </c>
    </row>
    <row r="70" spans="1:19" s="3" customFormat="1" ht="18">
      <c r="A70" s="6" t="s">
        <v>61</v>
      </c>
      <c r="B70" s="6"/>
      <c r="C70" s="23">
        <v>0</v>
      </c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91"/>
      <c r="O70" s="23">
        <f t="shared" si="16"/>
        <v>0</v>
      </c>
      <c r="P70" s="23">
        <v>0</v>
      </c>
      <c r="Q70" s="23">
        <f t="shared" si="15"/>
        <v>0</v>
      </c>
      <c r="R70" s="116">
        <v>0</v>
      </c>
    </row>
    <row r="71" spans="1:19" s="3" customFormat="1" ht="16.2" customHeight="1">
      <c r="A71" s="37" t="s">
        <v>31</v>
      </c>
      <c r="B71" s="37"/>
      <c r="C71" s="30">
        <f t="shared" ref="C71" si="17">SUM(C52:C70)</f>
        <v>16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20">
        <f>SUM(O52:O70)</f>
        <v>16</v>
      </c>
      <c r="P71" s="25">
        <f>SUM(P52:P70)</f>
        <v>12</v>
      </c>
      <c r="Q71" s="25">
        <f>SUM(Q52:Q70)</f>
        <v>4</v>
      </c>
      <c r="R71" s="110">
        <v>0.25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0"/>
      <c r="O72" s="68"/>
      <c r="P72" s="68"/>
      <c r="Q72" s="30"/>
      <c r="R72" s="117"/>
    </row>
    <row r="73" spans="1:19" s="3" customFormat="1" ht="18">
      <c r="A73" s="6" t="s">
        <v>32</v>
      </c>
      <c r="B73" s="6"/>
      <c r="C73" s="21">
        <v>1199</v>
      </c>
      <c r="D73" s="26"/>
      <c r="E73" s="21"/>
      <c r="F73" s="21"/>
      <c r="G73" s="21"/>
      <c r="H73" s="21"/>
      <c r="I73" s="21"/>
      <c r="J73" s="21"/>
      <c r="K73" s="28"/>
      <c r="L73" s="21"/>
      <c r="M73" s="26"/>
      <c r="N73" s="95"/>
      <c r="O73" s="21">
        <f t="shared" ref="O73:O76" si="18">SUM(C73:N73)</f>
        <v>1199</v>
      </c>
      <c r="P73" s="21">
        <v>2523</v>
      </c>
      <c r="Q73" s="21">
        <f t="shared" ref="Q73:Q76" si="19">SUM(O73-P73)</f>
        <v>-1324</v>
      </c>
      <c r="R73" s="109">
        <v>-0.52</v>
      </c>
    </row>
    <row r="74" spans="1:19" s="3" customFormat="1" ht="18">
      <c r="A74" s="38" t="s">
        <v>59</v>
      </c>
      <c r="B74" s="38"/>
      <c r="C74" s="31">
        <v>2097</v>
      </c>
      <c r="D74" s="32"/>
      <c r="E74" s="31"/>
      <c r="F74" s="31"/>
      <c r="G74" s="31"/>
      <c r="H74" s="31"/>
      <c r="I74" s="31"/>
      <c r="J74" s="32"/>
      <c r="K74" s="41"/>
      <c r="L74" s="31"/>
      <c r="M74" s="26"/>
      <c r="N74" s="95"/>
      <c r="O74" s="21">
        <f t="shared" si="18"/>
        <v>2097</v>
      </c>
      <c r="P74" s="21">
        <v>3863</v>
      </c>
      <c r="Q74" s="21">
        <f t="shared" si="19"/>
        <v>-1766</v>
      </c>
      <c r="R74" s="109">
        <v>-0.46</v>
      </c>
    </row>
    <row r="75" spans="1:19" s="3" customFormat="1" ht="18">
      <c r="A75" s="18" t="s">
        <v>77</v>
      </c>
      <c r="B75" s="18"/>
      <c r="C75" s="33">
        <v>0</v>
      </c>
      <c r="D75" s="34"/>
      <c r="E75" s="33"/>
      <c r="F75" s="33"/>
      <c r="G75" s="33"/>
      <c r="H75" s="33"/>
      <c r="I75" s="33"/>
      <c r="J75" s="34"/>
      <c r="K75" s="33"/>
      <c r="L75" s="33"/>
      <c r="M75" s="72"/>
      <c r="N75" s="90"/>
      <c r="O75" s="23">
        <f t="shared" si="18"/>
        <v>0</v>
      </c>
      <c r="P75" s="23">
        <v>0</v>
      </c>
      <c r="Q75" s="23">
        <f t="shared" si="19"/>
        <v>0</v>
      </c>
      <c r="R75" s="116">
        <v>0</v>
      </c>
    </row>
    <row r="76" spans="1:19" s="3" customFormat="1" ht="14.7" customHeight="1">
      <c r="A76" s="19" t="s">
        <v>33</v>
      </c>
      <c r="B76" s="19"/>
      <c r="C76" s="30">
        <f t="shared" ref="C76" si="20">SUM(C73:C75)</f>
        <v>3296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25">
        <f t="shared" si="18"/>
        <v>3296</v>
      </c>
      <c r="P76" s="30">
        <f>SUM(P73:P75)</f>
        <v>6386</v>
      </c>
      <c r="Q76" s="25">
        <f t="shared" si="19"/>
        <v>-3090</v>
      </c>
      <c r="R76" s="110">
        <v>-0.48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81"/>
      <c r="O77" s="68"/>
      <c r="P77" s="68"/>
      <c r="Q77" s="24"/>
      <c r="R77" s="117"/>
    </row>
    <row r="78" spans="1:19" s="3" customFormat="1" ht="18">
      <c r="A78" s="6" t="s">
        <v>34</v>
      </c>
      <c r="B78" s="6"/>
      <c r="C78" s="21">
        <v>375</v>
      </c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88"/>
      <c r="O78" s="21">
        <f>SUM(C78:N78)</f>
        <v>375</v>
      </c>
      <c r="P78" s="21">
        <v>250</v>
      </c>
      <c r="Q78" s="21">
        <f t="shared" ref="Q78:Q84" si="21">SUM(O78-P78)</f>
        <v>125</v>
      </c>
      <c r="R78" s="109">
        <v>0.33</v>
      </c>
    </row>
    <row r="79" spans="1:19" s="3" customFormat="1" ht="18">
      <c r="A79" s="6" t="s">
        <v>35</v>
      </c>
      <c r="B79" s="6"/>
      <c r="C79" s="21">
        <v>690</v>
      </c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88"/>
      <c r="O79" s="21">
        <f t="shared" ref="O79:O85" si="22">SUM(C79:N79)</f>
        <v>690</v>
      </c>
      <c r="P79" s="21">
        <v>395</v>
      </c>
      <c r="Q79" s="21">
        <f t="shared" si="21"/>
        <v>295</v>
      </c>
      <c r="R79" s="109">
        <v>0.43</v>
      </c>
      <c r="S79" s="5"/>
    </row>
    <row r="80" spans="1:19" s="3" customFormat="1" ht="18">
      <c r="A80" s="6" t="s">
        <v>36</v>
      </c>
      <c r="B80" s="6"/>
      <c r="C80" s="21">
        <v>0</v>
      </c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88"/>
      <c r="O80" s="21">
        <f t="shared" si="22"/>
        <v>0</v>
      </c>
      <c r="P80" s="21">
        <v>0</v>
      </c>
      <c r="Q80" s="21">
        <f t="shared" si="21"/>
        <v>0</v>
      </c>
      <c r="R80" s="109">
        <v>0</v>
      </c>
    </row>
    <row r="81" spans="1:18" s="3" customFormat="1" ht="18">
      <c r="A81" s="6" t="s">
        <v>37</v>
      </c>
      <c r="B81" s="6"/>
      <c r="C81" s="21">
        <v>0</v>
      </c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88"/>
      <c r="O81" s="21">
        <f t="shared" si="22"/>
        <v>0</v>
      </c>
      <c r="P81" s="21">
        <v>0</v>
      </c>
      <c r="Q81" s="21">
        <f t="shared" si="21"/>
        <v>0</v>
      </c>
      <c r="R81" s="109">
        <v>0</v>
      </c>
    </row>
    <row r="82" spans="1:18" s="3" customFormat="1" ht="18">
      <c r="A82" s="6" t="s">
        <v>38</v>
      </c>
      <c r="B82" s="6"/>
      <c r="C82" s="21">
        <v>0</v>
      </c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88"/>
      <c r="O82" s="21">
        <f t="shared" si="22"/>
        <v>0</v>
      </c>
      <c r="P82" s="21">
        <v>0</v>
      </c>
      <c r="Q82" s="21">
        <f t="shared" si="21"/>
        <v>0</v>
      </c>
      <c r="R82" s="109">
        <v>0</v>
      </c>
    </row>
    <row r="83" spans="1:18" s="3" customFormat="1" ht="18">
      <c r="A83" s="6" t="s">
        <v>58</v>
      </c>
      <c r="B83" s="6"/>
      <c r="C83" s="21">
        <v>1447</v>
      </c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88"/>
      <c r="O83" s="21">
        <f t="shared" si="22"/>
        <v>1447</v>
      </c>
      <c r="P83" s="21">
        <v>1067</v>
      </c>
      <c r="Q83" s="21">
        <f t="shared" si="21"/>
        <v>380</v>
      </c>
      <c r="R83" s="109">
        <v>0.26</v>
      </c>
    </row>
    <row r="84" spans="1:18" s="3" customFormat="1" ht="18">
      <c r="A84" s="17" t="s">
        <v>39</v>
      </c>
      <c r="B84" s="17"/>
      <c r="C84" s="23">
        <v>0</v>
      </c>
      <c r="D84" s="22"/>
      <c r="E84" s="23"/>
      <c r="F84" s="23"/>
      <c r="G84" s="23"/>
      <c r="H84" s="23"/>
      <c r="I84" s="23"/>
      <c r="J84" s="23"/>
      <c r="K84" s="35"/>
      <c r="L84" s="23"/>
      <c r="M84" s="23"/>
      <c r="N84" s="91"/>
      <c r="O84" s="23">
        <f t="shared" si="22"/>
        <v>0</v>
      </c>
      <c r="P84" s="23">
        <v>0</v>
      </c>
      <c r="Q84" s="23">
        <f t="shared" si="21"/>
        <v>0</v>
      </c>
      <c r="R84" s="116">
        <v>0</v>
      </c>
    </row>
    <row r="85" spans="1:18" s="3" customFormat="1" ht="16.2" customHeight="1">
      <c r="A85" s="19" t="s">
        <v>33</v>
      </c>
      <c r="B85" s="19"/>
      <c r="C85" s="24">
        <f t="shared" ref="C85" si="23">SUM(C78:C84)</f>
        <v>2512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120">
        <f t="shared" si="22"/>
        <v>2512</v>
      </c>
      <c r="P85" s="25">
        <f>SUM(P78:P84)</f>
        <v>1712</v>
      </c>
      <c r="Q85" s="25">
        <f>SUM(Q78:Q84)</f>
        <v>800</v>
      </c>
      <c r="R85" s="110">
        <v>0.33</v>
      </c>
    </row>
    <row r="86" spans="1:18" s="3" customFormat="1" ht="16.2" customHeight="1">
      <c r="A86" s="19" t="s">
        <v>40</v>
      </c>
      <c r="B86" s="19"/>
      <c r="C86" s="25">
        <f t="shared" ref="C86" si="24">SUM(C76+C85)</f>
        <v>5808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>
        <f>+SUM(O76+O85)</f>
        <v>5808</v>
      </c>
      <c r="P86" s="25">
        <f>+SUM(P76+P85)</f>
        <v>8098</v>
      </c>
      <c r="Q86" s="25">
        <f>+SUM(Q76+Q85)</f>
        <v>-2290</v>
      </c>
      <c r="R86" s="118">
        <v>-0.28000000000000003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81"/>
      <c r="O87" s="25"/>
      <c r="P87" s="25"/>
      <c r="Q87" s="25"/>
      <c r="R87" s="110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2"/>
      <c r="O88" s="65"/>
      <c r="P88" s="65"/>
      <c r="Q88" s="36"/>
      <c r="R88" s="26"/>
    </row>
    <row r="89" spans="1:18" ht="8.4" customHeight="1">
      <c r="N89" s="83"/>
    </row>
    <row r="90" spans="1:18" s="3" customFormat="1" ht="18">
      <c r="A90" s="39" t="s">
        <v>79</v>
      </c>
      <c r="B90" s="6" t="s">
        <v>76</v>
      </c>
      <c r="C90" s="28">
        <v>1289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87"/>
      <c r="O90" s="21">
        <f>SUM(C90:N90)</f>
        <v>1289</v>
      </c>
      <c r="P90" s="28">
        <v>1082</v>
      </c>
      <c r="Q90" s="21">
        <f>SUM(O90-P90)</f>
        <v>207</v>
      </c>
      <c r="R90" s="106">
        <v>0.16</v>
      </c>
    </row>
    <row r="91" spans="1:18" s="3" customFormat="1" ht="18">
      <c r="A91" s="39" t="s">
        <v>65</v>
      </c>
      <c r="B91" s="6" t="s">
        <v>80</v>
      </c>
      <c r="C91" s="21">
        <v>362</v>
      </c>
      <c r="D91" s="46"/>
      <c r="E91" s="28"/>
      <c r="F91" s="28"/>
      <c r="G91" s="21"/>
      <c r="H91" s="21"/>
      <c r="I91" s="21"/>
      <c r="J91" s="28"/>
      <c r="K91" s="21"/>
      <c r="L91" s="21"/>
      <c r="M91" s="21"/>
      <c r="N91" s="88"/>
      <c r="O91" s="21">
        <f t="shared" ref="O91:O96" si="25">SUM(C91:N91)</f>
        <v>362</v>
      </c>
      <c r="P91" s="21">
        <v>0</v>
      </c>
      <c r="Q91" s="21">
        <f t="shared" ref="Q91:Q96" si="26">SUM(O91-P91)</f>
        <v>362</v>
      </c>
      <c r="R91" s="106">
        <v>0</v>
      </c>
    </row>
    <row r="92" spans="1:18" s="3" customFormat="1" ht="18">
      <c r="A92" s="39" t="s">
        <v>79</v>
      </c>
      <c r="B92" s="6" t="s">
        <v>57</v>
      </c>
      <c r="C92" s="21">
        <v>1201</v>
      </c>
      <c r="D92" s="46"/>
      <c r="E92" s="28"/>
      <c r="F92" s="28"/>
      <c r="G92" s="21"/>
      <c r="H92" s="21"/>
      <c r="I92" s="21"/>
      <c r="J92" s="28"/>
      <c r="K92" s="21"/>
      <c r="L92" s="21"/>
      <c r="M92" s="21"/>
      <c r="N92" s="88"/>
      <c r="O92" s="21">
        <f t="shared" si="25"/>
        <v>1201</v>
      </c>
      <c r="P92" s="21">
        <v>962</v>
      </c>
      <c r="Q92" s="21">
        <f t="shared" si="26"/>
        <v>239</v>
      </c>
      <c r="R92" s="106">
        <v>0.2</v>
      </c>
    </row>
    <row r="93" spans="1:18" s="3" customFormat="1" ht="18">
      <c r="A93" s="39" t="s">
        <v>82</v>
      </c>
      <c r="B93" s="6"/>
      <c r="C93" s="21">
        <v>0</v>
      </c>
      <c r="D93" s="46"/>
      <c r="E93" s="28"/>
      <c r="F93" s="28"/>
      <c r="G93" s="21"/>
      <c r="H93" s="21"/>
      <c r="I93" s="21"/>
      <c r="J93" s="28"/>
      <c r="K93" s="21"/>
      <c r="L93" s="21"/>
      <c r="M93" s="21"/>
      <c r="N93" s="88"/>
      <c r="O93" s="21">
        <f t="shared" si="25"/>
        <v>0</v>
      </c>
      <c r="P93" s="21">
        <v>948</v>
      </c>
      <c r="Q93" s="21">
        <f t="shared" si="26"/>
        <v>-948</v>
      </c>
      <c r="R93" s="106">
        <v>0</v>
      </c>
    </row>
    <row r="94" spans="1:18" s="3" customFormat="1" ht="18">
      <c r="A94" s="39" t="s">
        <v>75</v>
      </c>
      <c r="B94" s="6"/>
      <c r="C94" s="42">
        <v>471</v>
      </c>
      <c r="D94" s="47"/>
      <c r="E94" s="26"/>
      <c r="F94" s="28"/>
      <c r="G94" s="21"/>
      <c r="H94" s="21"/>
      <c r="I94" s="21"/>
      <c r="J94" s="28"/>
      <c r="K94" s="21"/>
      <c r="L94" s="21"/>
      <c r="M94" s="21"/>
      <c r="N94" s="88"/>
      <c r="O94" s="21">
        <f t="shared" si="25"/>
        <v>471</v>
      </c>
      <c r="P94" s="42">
        <v>369</v>
      </c>
      <c r="Q94" s="21">
        <f t="shared" si="26"/>
        <v>102</v>
      </c>
      <c r="R94" s="106">
        <v>0.22</v>
      </c>
    </row>
    <row r="95" spans="1:18" s="3" customFormat="1" ht="15.6" customHeight="1">
      <c r="A95" s="39" t="s">
        <v>81</v>
      </c>
      <c r="B95" s="6"/>
      <c r="C95" s="42">
        <v>0</v>
      </c>
      <c r="D95" s="47"/>
      <c r="E95" s="26"/>
      <c r="F95" s="28"/>
      <c r="G95" s="21"/>
      <c r="H95" s="21"/>
      <c r="I95" s="21"/>
      <c r="J95" s="28"/>
      <c r="K95" s="21"/>
      <c r="L95" s="21"/>
      <c r="M95" s="21"/>
      <c r="N95" s="88"/>
      <c r="O95" s="21">
        <f t="shared" si="25"/>
        <v>0</v>
      </c>
      <c r="P95" s="42">
        <v>494</v>
      </c>
      <c r="Q95" s="21">
        <f t="shared" si="26"/>
        <v>-494</v>
      </c>
      <c r="R95" s="106">
        <v>0</v>
      </c>
    </row>
    <row r="96" spans="1:18" s="3" customFormat="1" ht="15.6" customHeight="1">
      <c r="A96" s="39" t="s">
        <v>78</v>
      </c>
      <c r="B96" s="19"/>
      <c r="C96" s="48">
        <v>670</v>
      </c>
      <c r="D96" s="48"/>
      <c r="E96" s="48"/>
      <c r="F96" s="29"/>
      <c r="G96" s="29"/>
      <c r="H96" s="48"/>
      <c r="I96" s="48"/>
      <c r="J96" s="48"/>
      <c r="K96" s="29"/>
      <c r="L96" s="48"/>
      <c r="M96" s="48"/>
      <c r="N96" s="89"/>
      <c r="O96" s="23">
        <f t="shared" si="25"/>
        <v>670</v>
      </c>
      <c r="P96" s="69">
        <v>421</v>
      </c>
      <c r="Q96" s="23">
        <f t="shared" si="26"/>
        <v>249</v>
      </c>
      <c r="R96" s="107">
        <v>0.37</v>
      </c>
    </row>
    <row r="97" spans="1:19" s="3" customFormat="1" ht="19.5" customHeight="1">
      <c r="A97" s="19" t="s">
        <v>63</v>
      </c>
      <c r="B97" s="19"/>
      <c r="C97" s="25">
        <f t="shared" ref="C97" si="27">SUM(C90:C96)</f>
        <v>3993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120">
        <f>SUM(O90:O96)</f>
        <v>3993</v>
      </c>
      <c r="P97" s="25">
        <f>SUM(P90:P96)</f>
        <v>4276</v>
      </c>
      <c r="Q97" s="25">
        <f>SUM(Q90:Q96)</f>
        <v>-283</v>
      </c>
      <c r="R97" s="118">
        <v>7.0000000000000007E-2</v>
      </c>
      <c r="S97" s="40"/>
    </row>
    <row r="98" spans="1:19" s="3" customFormat="1" ht="6.6" customHeight="1">
      <c r="A98" s="62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85"/>
      <c r="O98" s="50"/>
      <c r="P98" s="50"/>
      <c r="Q98" s="50"/>
      <c r="R98" s="119"/>
      <c r="S98" s="40"/>
    </row>
    <row r="99" spans="1:19">
      <c r="A99" s="39" t="s">
        <v>87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86"/>
      <c r="O99" s="104"/>
      <c r="P99" s="44"/>
      <c r="Q99" s="43"/>
    </row>
    <row r="100" spans="1:19">
      <c r="A100" s="39" t="s">
        <v>88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86"/>
      <c r="O100" s="104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86"/>
      <c r="O101" s="104"/>
      <c r="P101" s="44"/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86"/>
      <c r="O102" s="104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86"/>
      <c r="O103" s="104"/>
      <c r="P103" s="44"/>
      <c r="Q103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2022-02-08T16:14:24Z</cp:lastPrinted>
  <dcterms:created xsi:type="dcterms:W3CDTF">2000-02-08T18:12:04Z</dcterms:created>
  <dcterms:modified xsi:type="dcterms:W3CDTF">2022-02-08T17:35:17Z</dcterms:modified>
</cp:coreProperties>
</file>