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/>
  </bookViews>
  <sheets>
    <sheet name="2001" sheetId="7" r:id="rId1"/>
    <sheet name="Sheet5" sheetId="8" r:id="rId2"/>
    <sheet name="Sheet6" sheetId="9" r:id="rId3"/>
    <sheet name="Sheet7" sheetId="10" r:id="rId4"/>
    <sheet name="Sheet8" sheetId="11" r:id="rId5"/>
    <sheet name="Sheet9" sheetId="12" r:id="rId6"/>
    <sheet name="Sheet10" sheetId="13" r:id="rId7"/>
    <sheet name="Sheet11" sheetId="14" r:id="rId8"/>
    <sheet name="Sheet12" sheetId="15" r:id="rId9"/>
    <sheet name="Sheet13" sheetId="16" r:id="rId10"/>
    <sheet name="Sheet14" sheetId="17" r:id="rId11"/>
    <sheet name="Sheet15" sheetId="18" r:id="rId12"/>
    <sheet name="Sheet16" sheetId="19" r:id="rId13"/>
  </sheets>
  <definedNames>
    <definedName name="_xlnm.Print_Area" localSheetId="0">'2001'!$A$1:$R$101</definedName>
  </definedNames>
  <calcPr calcId="124519"/>
</workbook>
</file>

<file path=xl/calcChain.xml><?xml version="1.0" encoding="utf-8"?>
<calcChain xmlns="http://schemas.openxmlformats.org/spreadsheetml/2006/main">
  <c r="D76" i="7"/>
  <c r="O73"/>
  <c r="Q73" s="1"/>
  <c r="O74"/>
  <c r="Q74" s="1"/>
  <c r="O75"/>
  <c r="Q75" s="1"/>
  <c r="D98" l="1"/>
  <c r="D71"/>
  <c r="D86"/>
  <c r="D87" s="1"/>
  <c r="D23"/>
  <c r="D41" s="1"/>
  <c r="D12"/>
  <c r="D39"/>
  <c r="O97"/>
  <c r="O96"/>
  <c r="O95"/>
  <c r="O94"/>
  <c r="Q94" s="1"/>
  <c r="O93"/>
  <c r="O92"/>
  <c r="O85"/>
  <c r="O84"/>
  <c r="O83"/>
  <c r="O82"/>
  <c r="O81"/>
  <c r="P76"/>
  <c r="O98" l="1"/>
  <c r="Q92" l="1"/>
  <c r="P98"/>
  <c r="C98"/>
  <c r="O79" l="1"/>
  <c r="Q79" s="1"/>
  <c r="O80"/>
  <c r="Q80" s="1"/>
  <c r="Q84"/>
  <c r="Q85"/>
  <c r="Q81"/>
  <c r="Q82"/>
  <c r="Q83"/>
  <c r="Q86" l="1"/>
  <c r="O86"/>
  <c r="P71"/>
  <c r="P39"/>
  <c r="P12"/>
  <c r="C39" l="1"/>
  <c r="P86" l="1"/>
  <c r="P87" s="1"/>
  <c r="P23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46"/>
  <c r="O45"/>
  <c r="O44"/>
  <c r="O43"/>
  <c r="O38"/>
  <c r="Q38" s="1"/>
  <c r="O37"/>
  <c r="Q37" s="1"/>
  <c r="O36"/>
  <c r="Q36" s="1"/>
  <c r="O35"/>
  <c r="Q35" s="1"/>
  <c r="O34"/>
  <c r="O33"/>
  <c r="O32"/>
  <c r="O31"/>
  <c r="O30"/>
  <c r="O29"/>
  <c r="O28"/>
  <c r="O27"/>
  <c r="O26"/>
  <c r="O22"/>
  <c r="O21"/>
  <c r="O20"/>
  <c r="O19"/>
  <c r="O18"/>
  <c r="O17"/>
  <c r="O16"/>
  <c r="O15"/>
  <c r="O11"/>
  <c r="O10"/>
  <c r="C76"/>
  <c r="O76" s="1"/>
  <c r="Q76" l="1"/>
  <c r="Q87" s="1"/>
  <c r="O87"/>
  <c r="O23"/>
  <c r="O12"/>
  <c r="P41"/>
  <c r="Q70" l="1"/>
  <c r="C71"/>
  <c r="O71" l="1"/>
  <c r="Q11"/>
  <c r="Q34" l="1"/>
  <c r="Q33"/>
  <c r="Q32"/>
  <c r="Q31"/>
  <c r="Q30"/>
  <c r="Q28"/>
  <c r="Q22"/>
  <c r="Q21"/>
  <c r="Q20"/>
  <c r="Q19"/>
  <c r="Q18"/>
  <c r="Q17"/>
  <c r="Q16"/>
  <c r="O39" l="1"/>
  <c r="Q15"/>
  <c r="Q23" s="1"/>
  <c r="Q29"/>
  <c r="C23"/>
  <c r="Q10"/>
  <c r="Q12" s="1"/>
  <c r="O41" l="1"/>
  <c r="C41"/>
  <c r="C86"/>
  <c r="C87" s="1"/>
  <c r="C12"/>
  <c r="Q69" l="1"/>
  <c r="Q68"/>
  <c r="Q67"/>
  <c r="Q66"/>
  <c r="Q65"/>
  <c r="Q64"/>
  <c r="Q63"/>
  <c r="Q62"/>
  <c r="Q61"/>
  <c r="Q60"/>
  <c r="Q59"/>
  <c r="Q58"/>
  <c r="Q57"/>
  <c r="Q56"/>
  <c r="Q55"/>
  <c r="Q54"/>
  <c r="Q53"/>
  <c r="Q52"/>
  <c r="Q46"/>
  <c r="Q45"/>
  <c r="Q44"/>
  <c r="Q43"/>
  <c r="Q27"/>
  <c r="Q97"/>
  <c r="Q98" s="1"/>
  <c r="Q71" l="1"/>
  <c r="Q26"/>
  <c r="Q39" s="1"/>
  <c r="Q41" s="1"/>
</calcChain>
</file>

<file path=xl/sharedStrings.xml><?xml version="1.0" encoding="utf-8"?>
<sst xmlns="http://schemas.openxmlformats.org/spreadsheetml/2006/main" count="138" uniqueCount="93">
  <si>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</si>
  <si>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</si>
  <si>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</si>
  <si>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</si>
  <si>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</si>
  <si>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</si>
  <si>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</si>
  <si>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</si>
  <si>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</si>
  <si>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</si>
  <si>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</si>
  <si>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</si>
  <si>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</si>
  <si>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</si>
  <si>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</si>
  <si>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</si>
  <si>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</si>
  <si>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</si>
  <si>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</si>
  <si>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</si>
  <si>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</si>
  <si>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</si>
  <si>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</si>
  <si>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</si>
  <si>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</si>
  <si>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</si>
  <si>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</si>
  <si>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</si>
  <si>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</si>
  <si>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</si>
  <si>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</si>
  <si>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</si>
  <si>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</si>
  <si>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</si>
  <si>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</si>
  <si>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</si>
  <si>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</si>
  <si>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</si>
  <si>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</si>
  <si>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</si>
  <si>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</si>
  <si>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</si>
  <si>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</si>
  <si>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</si>
  <si>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</si>
  <si>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</si>
  <si>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</si>
  <si>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</si>
  <si>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</si>
  <si>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</si>
  <si>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</si>
  <si>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</si>
  <si>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</si>
  <si>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</si>
  <si>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Reimburs. Programs</t>
  </si>
  <si>
    <t>Boro Vehicle Fines</t>
  </si>
  <si>
    <t>Weapons</t>
  </si>
  <si>
    <t>Truancy</t>
  </si>
  <si>
    <t>%</t>
  </si>
  <si>
    <t>VEHICLE TOTALS</t>
  </si>
  <si>
    <t>Bicycle Theft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</si>
  <si>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</si>
  <si>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</si>
  <si>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</si>
  <si>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</si>
  <si>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</si>
  <si>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</si>
  <si>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</si>
  <si>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</si>
  <si>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</si>
  <si>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-</t>
  </si>
  <si>
    <t>Scale</t>
  </si>
  <si>
    <t>Bicycle Aution</t>
  </si>
  <si>
    <t>State Police Fines*</t>
  </si>
  <si>
    <t>MORRISVILLE POLICE DEPARTMENT MONTHLY REPORT 2024</t>
  </si>
  <si>
    <t>2024</t>
  </si>
  <si>
    <t>23-24</t>
  </si>
  <si>
    <t>February 2024</t>
  </si>
  <si>
    <t>Meter Collections</t>
  </si>
  <si>
    <t>02-22FORD</t>
  </si>
  <si>
    <t>04-18FORD</t>
  </si>
  <si>
    <t>07-18FORD</t>
  </si>
  <si>
    <t>Jan. 1, 2024</t>
  </si>
  <si>
    <t>VEHICLE</t>
  </si>
  <si>
    <t>Pending</t>
  </si>
  <si>
    <t>01-18FORD*</t>
  </si>
  <si>
    <t>03-23FORD**</t>
  </si>
  <si>
    <t>05-14FORD ***</t>
  </si>
  <si>
    <t>06-23FORD****</t>
  </si>
  <si>
    <t>**Vehicle #46-03 - new 07/2023</t>
  </si>
  <si>
    <t>***Vehicle #46-05 - out of service 1/22/back in service 2/22 and out of service7/22/back in service 12/22</t>
  </si>
  <si>
    <t>****Vehicle #46-06 - new  11/2023</t>
  </si>
  <si>
    <t>*Vehicle #46-01 (Chief) - out of service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</si>
</sst>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7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  <font>
      <sz val="12"/>
      <name val="Times New Roman"/>
    </font>
    <font>
      <sz val="9"/>
      <name val="Bookman Old Style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49" fontId="19" fillId="0" borderId="0" xfId="0" applyNumberFormat="1" applyFont="1" applyAlignment="1">
      <alignment horizontal="left"/>
    </xf>
    <xf numFmtId="0" fontId="5" fillId="0" borderId="0" xfId="0" applyFont="1"/>
    <xf numFmtId="0" fontId="20" fillId="0" borderId="0" xfId="0" applyFont="1" applyAlignment="1">
      <alignment horizontal="left"/>
    </xf>
    <xf numFmtId="17" fontId="12" fillId="0" borderId="0" xfId="0" applyNumberFormat="1" applyFont="1"/>
    <xf numFmtId="3" fontId="16" fillId="0" borderId="0" xfId="0" applyNumberFormat="1" applyFont="1"/>
    <xf numFmtId="3" fontId="15" fillId="0" borderId="0" xfId="0" applyNumberFormat="1" applyFont="1" applyFill="1" applyProtection="1">
      <protection locked="0"/>
    </xf>
    <xf numFmtId="49" fontId="23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5" fillId="0" borderId="2" xfId="0" applyNumberFormat="1" applyFont="1" applyBorder="1" applyAlignment="1" applyProtection="1">
      <alignment horizontal="right"/>
      <protection locked="0"/>
    </xf>
    <xf numFmtId="3" fontId="15" fillId="0" borderId="2" xfId="0" applyNumberFormat="1" applyFont="1" applyBorder="1" applyProtection="1">
      <protection locked="0"/>
    </xf>
    <xf numFmtId="3" fontId="16" fillId="0" borderId="2" xfId="0" applyNumberFormat="1" applyFont="1" applyBorder="1" applyProtection="1">
      <protection locked="0"/>
    </xf>
    <xf numFmtId="3" fontId="8" fillId="0" borderId="2" xfId="0" applyNumberFormat="1" applyFont="1" applyBorder="1"/>
    <xf numFmtId="3" fontId="9" fillId="0" borderId="2" xfId="0" applyNumberFormat="1" applyFont="1" applyBorder="1" applyProtection="1">
      <protection locked="0"/>
    </xf>
    <xf numFmtId="3" fontId="12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1" fillId="0" borderId="2" xfId="0" applyNumberFormat="1" applyFont="1" applyBorder="1" applyProtection="1"/>
    <xf numFmtId="3" fontId="16" fillId="0" borderId="2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Protection="1">
      <protection locked="0"/>
    </xf>
    <xf numFmtId="3" fontId="11" fillId="0" borderId="0" xfId="0" applyNumberFormat="1" applyFont="1" applyBorder="1"/>
    <xf numFmtId="3" fontId="11" fillId="0" borderId="1" xfId="0" applyNumberFormat="1" applyFont="1" applyBorder="1"/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 horizontal="right"/>
    </xf>
    <xf numFmtId="3" fontId="16" fillId="0" borderId="0" xfId="0" applyNumberFormat="1" applyFont="1" applyAlignment="1" applyProtection="1">
      <alignment horizontal="right"/>
      <protection locked="0"/>
    </xf>
    <xf numFmtId="3" fontId="11" fillId="0" borderId="2" xfId="0" applyNumberFormat="1" applyFont="1" applyBorder="1" applyProtection="1">
      <protection locked="0"/>
    </xf>
    <xf numFmtId="0" fontId="21" fillId="0" borderId="0" xfId="0" applyFont="1" applyAlignment="1">
      <alignment horizontal="center"/>
    </xf>
    <xf numFmtId="3" fontId="11" fillId="0" borderId="0" xfId="0" applyNumberFormat="1" applyFont="1" applyBorder="1" applyProtection="1">
      <protection locked="0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9" fontId="15" fillId="0" borderId="0" xfId="2" applyFont="1" applyAlignment="1">
      <alignment horizontal="right"/>
    </xf>
    <xf numFmtId="9" fontId="16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9" fontId="11" fillId="0" borderId="0" xfId="2" applyFont="1" applyProtection="1">
      <protection locked="0"/>
    </xf>
    <xf numFmtId="9" fontId="15" fillId="0" borderId="0" xfId="0" applyNumberFormat="1" applyFont="1" applyAlignment="1">
      <alignment horizontal="right"/>
    </xf>
    <xf numFmtId="9" fontId="15" fillId="0" borderId="0" xfId="0" applyNumberFormat="1" applyFont="1"/>
    <xf numFmtId="9" fontId="16" fillId="0" borderId="0" xfId="0" applyNumberFormat="1" applyFont="1"/>
    <xf numFmtId="9" fontId="18" fillId="0" borderId="0" xfId="2" applyFont="1" applyProtection="1">
      <protection locked="0"/>
    </xf>
    <xf numFmtId="9" fontId="11" fillId="0" borderId="0" xfId="0" applyNumberFormat="1" applyFont="1"/>
    <xf numFmtId="10" fontId="5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11" fillId="0" borderId="3" xfId="0" applyNumberFormat="1" applyFont="1" applyBorder="1"/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15" fillId="0" borderId="0" xfId="0" applyNumberFormat="1" applyFont="1" applyAlignment="1">
      <alignment horizontal="right"/>
    </xf>
    <xf numFmtId="0" fontId="25" fillId="0" borderId="0" xfId="0" applyFont="1"/>
    <xf numFmtId="164" fontId="15" fillId="0" borderId="0" xfId="3" applyNumberFormat="1" applyFont="1" applyAlignment="1">
      <alignment horizontal="right"/>
    </xf>
    <xf numFmtId="164" fontId="15" fillId="0" borderId="0" xfId="3" applyNumberFormat="1" applyFont="1"/>
    <xf numFmtId="0" fontId="1" fillId="0" borderId="0" xfId="0" applyNumberFormat="1" applyFont="1"/>
    <xf numFmtId="0" fontId="17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="98" zoomScaleNormal="98" workbookViewId="0">
      <pane xSplit="2" ySplit="9" topLeftCell="C88" activePane="bottomRight" state="frozen"/>
      <selection pane="topRight" activeCell="C1" sqref="C1"/>
      <selection pane="bottomLeft" activeCell="A10" sqref="A10"/>
      <selection pane="bottomRight" activeCell="E95" sqref="E95"/>
    </sheetView>
  </sheetViews>
  <sheetFormatPr defaultColWidth="9" defaultRowHeight="15.6"/>
  <cols>
    <col min="1" max="1" width="12.19921875" style="1" customWidth="1"/>
    <col min="2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116" t="s">
        <v>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6"/>
    </row>
    <row r="2" spans="1:18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6"/>
    </row>
    <row r="3" spans="1:18">
      <c r="A3" s="6" t="s">
        <v>0</v>
      </c>
      <c r="B3" s="6"/>
      <c r="C3" s="6" t="s">
        <v>1</v>
      </c>
      <c r="D3" s="6"/>
      <c r="E3" s="6"/>
      <c r="F3" s="46"/>
      <c r="G3" s="6"/>
      <c r="H3" s="6"/>
      <c r="I3" s="6"/>
      <c r="J3" s="6"/>
      <c r="K3" s="6"/>
      <c r="L3" s="6"/>
      <c r="M3" s="6"/>
      <c r="N3" s="6"/>
      <c r="O3" s="19"/>
      <c r="P3" s="19"/>
      <c r="Q3" s="108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108"/>
      <c r="R4" s="6"/>
    </row>
    <row r="5" spans="1:18" ht="21">
      <c r="A5" s="6" t="s">
        <v>2</v>
      </c>
      <c r="B5" s="6"/>
      <c r="C5" s="6" t="s">
        <v>3</v>
      </c>
      <c r="D5" s="6"/>
      <c r="E5" s="60"/>
      <c r="F5" s="47"/>
      <c r="G5" s="54"/>
      <c r="H5" s="48" t="s">
        <v>77</v>
      </c>
      <c r="I5" s="49"/>
      <c r="J5" s="57"/>
      <c r="K5" s="6"/>
      <c r="L5" s="6"/>
      <c r="M5" s="6"/>
      <c r="N5" s="6"/>
      <c r="O5" s="19"/>
      <c r="P5" s="19"/>
      <c r="Q5" s="108" t="s">
        <v>39</v>
      </c>
      <c r="R5" s="6"/>
    </row>
    <row r="6" spans="1:18">
      <c r="A6" s="44" t="s">
        <v>4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51"/>
      <c r="Q6" s="109"/>
      <c r="R6" s="6"/>
    </row>
    <row r="7" spans="1:18" ht="17.399999999999999">
      <c r="A7" s="51" t="s">
        <v>5</v>
      </c>
      <c r="B7" s="50"/>
      <c r="C7" s="50"/>
      <c r="D7" s="50"/>
      <c r="E7" s="50"/>
      <c r="F7" s="50"/>
      <c r="G7" s="7"/>
      <c r="H7" s="7"/>
      <c r="I7" s="7"/>
      <c r="J7" s="7"/>
      <c r="K7" s="50"/>
      <c r="L7" s="50"/>
      <c r="M7" s="50"/>
      <c r="N7" s="50"/>
      <c r="O7" s="51"/>
      <c r="P7" s="51"/>
      <c r="Q7" s="109"/>
      <c r="R7" s="6"/>
    </row>
    <row r="8" spans="1:18" ht="17.399999999999999">
      <c r="A8" s="51"/>
      <c r="B8" s="50"/>
      <c r="C8" s="50"/>
      <c r="D8" s="50"/>
      <c r="E8" s="50"/>
      <c r="F8" s="50"/>
      <c r="G8" s="7"/>
      <c r="H8" s="7"/>
      <c r="I8" s="7"/>
      <c r="J8" s="7"/>
      <c r="K8" s="50"/>
      <c r="L8" s="50"/>
      <c r="M8" s="50"/>
      <c r="N8" s="61"/>
      <c r="O8" s="77" t="s">
        <v>41</v>
      </c>
      <c r="P8" s="77" t="s">
        <v>41</v>
      </c>
      <c r="Q8" s="77" t="s">
        <v>69</v>
      </c>
      <c r="R8" s="17"/>
    </row>
    <row r="9" spans="1:18" ht="18">
      <c r="A9" s="52"/>
      <c r="B9" s="53"/>
      <c r="C9" s="12" t="s">
        <v>42</v>
      </c>
      <c r="D9" s="12" t="s">
        <v>43</v>
      </c>
      <c r="E9" s="12" t="s">
        <v>44</v>
      </c>
      <c r="F9" s="12" t="s">
        <v>45</v>
      </c>
      <c r="G9" s="12" t="s">
        <v>46</v>
      </c>
      <c r="H9" s="12" t="s">
        <v>47</v>
      </c>
      <c r="I9" s="12" t="s">
        <v>48</v>
      </c>
      <c r="J9" s="12" t="s">
        <v>49</v>
      </c>
      <c r="K9" s="12" t="s">
        <v>50</v>
      </c>
      <c r="L9" s="12" t="s">
        <v>51</v>
      </c>
      <c r="M9" s="12" t="s">
        <v>52</v>
      </c>
      <c r="N9" s="62" t="s">
        <v>53</v>
      </c>
      <c r="O9" s="104" t="s">
        <v>75</v>
      </c>
      <c r="P9" s="78">
        <v>2023</v>
      </c>
      <c r="Q9" s="104" t="s">
        <v>76</v>
      </c>
      <c r="R9" s="103" t="s">
        <v>58</v>
      </c>
    </row>
    <row r="10" spans="1:18" s="3" customFormat="1" ht="18">
      <c r="A10" s="6" t="s">
        <v>40</v>
      </c>
      <c r="B10" s="6"/>
      <c r="C10" s="21">
        <v>442</v>
      </c>
      <c r="D10" s="20">
        <v>401</v>
      </c>
      <c r="E10" s="20"/>
      <c r="F10" s="21"/>
      <c r="G10" s="21"/>
      <c r="H10" s="21"/>
      <c r="I10" s="20"/>
      <c r="J10" s="21"/>
      <c r="K10" s="21"/>
      <c r="L10" s="21"/>
      <c r="M10" s="21"/>
      <c r="N10" s="67"/>
      <c r="O10" s="21">
        <f>+SUM(C10:N10)</f>
        <v>843</v>
      </c>
      <c r="P10" s="21">
        <v>760</v>
      </c>
      <c r="Q10" s="21">
        <f>SUM(O10-P10)</f>
        <v>83</v>
      </c>
      <c r="R10" s="98">
        <v>0.1</v>
      </c>
    </row>
    <row r="11" spans="1:18" s="3" customFormat="1" ht="18">
      <c r="A11" s="17" t="s">
        <v>6</v>
      </c>
      <c r="B11" s="17"/>
      <c r="C11" s="23">
        <v>322</v>
      </c>
      <c r="D11" s="22">
        <v>408</v>
      </c>
      <c r="E11" s="23"/>
      <c r="F11" s="23"/>
      <c r="G11" s="23"/>
      <c r="H11" s="23"/>
      <c r="I11" s="23"/>
      <c r="J11" s="23"/>
      <c r="K11" s="23"/>
      <c r="L11" s="23"/>
      <c r="M11" s="23"/>
      <c r="N11" s="76"/>
      <c r="O11" s="23">
        <f>+SUM(C11:N11)</f>
        <v>730</v>
      </c>
      <c r="P11" s="23">
        <v>810</v>
      </c>
      <c r="Q11" s="23">
        <f>SUM(O11-P11)</f>
        <v>-80</v>
      </c>
      <c r="R11" s="99">
        <v>-0.1</v>
      </c>
    </row>
    <row r="12" spans="1:18" s="3" customFormat="1" ht="18">
      <c r="A12" s="19" t="s">
        <v>7</v>
      </c>
      <c r="B12" s="19"/>
      <c r="C12" s="24">
        <f t="shared" ref="C12:D12" si="0">SUM(C10:C11)</f>
        <v>764</v>
      </c>
      <c r="D12" s="24">
        <f t="shared" si="0"/>
        <v>809</v>
      </c>
      <c r="E12" s="24"/>
      <c r="F12" s="24"/>
      <c r="G12" s="24"/>
      <c r="H12" s="24"/>
      <c r="I12" s="24"/>
      <c r="J12" s="24"/>
      <c r="K12" s="24"/>
      <c r="L12" s="24"/>
      <c r="M12" s="24"/>
      <c r="N12" s="63"/>
      <c r="O12" s="25">
        <f>SUM(O10:O11)</f>
        <v>1573</v>
      </c>
      <c r="P12" s="25">
        <f>SUM(P10:P11)</f>
        <v>1570</v>
      </c>
      <c r="Q12" s="25">
        <f>SUM(Q10:Q11)</f>
        <v>3</v>
      </c>
      <c r="R12" s="101">
        <v>0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74"/>
      <c r="O13" s="26"/>
      <c r="P13" s="79"/>
      <c r="Q13" s="20"/>
      <c r="R13" s="20"/>
    </row>
    <row r="14" spans="1:18" s="3" customFormat="1" ht="18">
      <c r="A14" s="19" t="s">
        <v>67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74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/>
      <c r="F15" s="21"/>
      <c r="G15" s="21"/>
      <c r="H15" s="21"/>
      <c r="I15" s="20"/>
      <c r="J15" s="28"/>
      <c r="K15" s="21"/>
      <c r="L15" s="21"/>
      <c r="M15" s="21"/>
      <c r="N15" s="67"/>
      <c r="O15" s="21">
        <f t="shared" ref="O15:O22" si="1">+SUM(C15:N15)</f>
        <v>0</v>
      </c>
      <c r="P15" s="21">
        <v>0</v>
      </c>
      <c r="Q15" s="21">
        <f t="shared" ref="Q15:Q22" si="2">SUM(O15-P15)</f>
        <v>0</v>
      </c>
      <c r="R15" s="93">
        <v>0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/>
      <c r="F16" s="21"/>
      <c r="G16" s="21"/>
      <c r="H16" s="21"/>
      <c r="I16" s="20"/>
      <c r="J16" s="21"/>
      <c r="K16" s="21"/>
      <c r="L16" s="21"/>
      <c r="M16" s="21"/>
      <c r="N16" s="67"/>
      <c r="O16" s="21">
        <f t="shared" si="1"/>
        <v>0</v>
      </c>
      <c r="P16" s="21">
        <v>0</v>
      </c>
      <c r="Q16" s="21">
        <f t="shared" si="2"/>
        <v>0</v>
      </c>
      <c r="R16" s="98">
        <v>0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/>
      <c r="F17" s="21"/>
      <c r="G17" s="21"/>
      <c r="H17" s="21"/>
      <c r="I17" s="20"/>
      <c r="J17" s="21"/>
      <c r="K17" s="21"/>
      <c r="L17" s="21"/>
      <c r="M17" s="21"/>
      <c r="N17" s="67"/>
      <c r="O17" s="21">
        <f t="shared" si="1"/>
        <v>0</v>
      </c>
      <c r="P17" s="21">
        <v>0</v>
      </c>
      <c r="Q17" s="21">
        <f t="shared" si="2"/>
        <v>0</v>
      </c>
      <c r="R17" s="98">
        <v>0</v>
      </c>
    </row>
    <row r="18" spans="1:18" s="3" customFormat="1" ht="18">
      <c r="A18" s="6" t="s">
        <v>63</v>
      </c>
      <c r="B18" s="6"/>
      <c r="C18" s="21">
        <v>4</v>
      </c>
      <c r="D18" s="20">
        <v>1</v>
      </c>
      <c r="E18" s="21"/>
      <c r="F18" s="21"/>
      <c r="G18" s="21"/>
      <c r="H18" s="21"/>
      <c r="I18" s="20"/>
      <c r="J18" s="21"/>
      <c r="K18" s="21"/>
      <c r="L18" s="21"/>
      <c r="M18" s="21"/>
      <c r="N18" s="67"/>
      <c r="O18" s="21">
        <f t="shared" si="1"/>
        <v>5</v>
      </c>
      <c r="P18" s="21">
        <v>2</v>
      </c>
      <c r="Q18" s="21">
        <f t="shared" si="2"/>
        <v>3</v>
      </c>
      <c r="R18" s="98">
        <v>0.6</v>
      </c>
    </row>
    <row r="19" spans="1:18" s="3" customFormat="1" ht="18">
      <c r="A19" s="6" t="s">
        <v>13</v>
      </c>
      <c r="B19" s="6"/>
      <c r="C19" s="21">
        <v>1</v>
      </c>
      <c r="D19" s="20">
        <v>1</v>
      </c>
      <c r="E19" s="21"/>
      <c r="F19" s="21"/>
      <c r="G19" s="21"/>
      <c r="H19" s="21"/>
      <c r="I19" s="20"/>
      <c r="J19" s="21"/>
      <c r="K19" s="21"/>
      <c r="L19" s="21"/>
      <c r="M19" s="21"/>
      <c r="N19" s="67"/>
      <c r="O19" s="21">
        <f t="shared" si="1"/>
        <v>2</v>
      </c>
      <c r="P19" s="21">
        <v>1</v>
      </c>
      <c r="Q19" s="21">
        <f t="shared" si="2"/>
        <v>1</v>
      </c>
      <c r="R19" s="98">
        <v>0.5</v>
      </c>
    </row>
    <row r="20" spans="1:18" s="3" customFormat="1" ht="18">
      <c r="A20" s="6" t="s">
        <v>15</v>
      </c>
      <c r="B20" s="6"/>
      <c r="C20" s="21">
        <v>10</v>
      </c>
      <c r="D20" s="20">
        <v>4</v>
      </c>
      <c r="E20" s="21"/>
      <c r="F20" s="21"/>
      <c r="G20" s="21"/>
      <c r="H20" s="21"/>
      <c r="I20" s="20"/>
      <c r="J20" s="21"/>
      <c r="K20" s="21"/>
      <c r="L20" s="21"/>
      <c r="M20" s="21"/>
      <c r="N20" s="67"/>
      <c r="O20" s="21">
        <f t="shared" si="1"/>
        <v>14</v>
      </c>
      <c r="P20" s="21">
        <v>10</v>
      </c>
      <c r="Q20" s="21">
        <f t="shared" si="2"/>
        <v>4</v>
      </c>
      <c r="R20" s="98">
        <v>0.28999999999999998</v>
      </c>
    </row>
    <row r="21" spans="1:18" s="3" customFormat="1" ht="18">
      <c r="A21" s="6" t="s">
        <v>60</v>
      </c>
      <c r="B21" s="6"/>
      <c r="C21" s="21">
        <v>1</v>
      </c>
      <c r="D21" s="20">
        <v>0</v>
      </c>
      <c r="E21" s="21"/>
      <c r="F21" s="21"/>
      <c r="G21" s="21"/>
      <c r="H21" s="21"/>
      <c r="I21" s="20"/>
      <c r="J21" s="21"/>
      <c r="K21" s="21"/>
      <c r="L21" s="21"/>
      <c r="M21" s="21"/>
      <c r="N21" s="67"/>
      <c r="O21" s="21">
        <f t="shared" si="1"/>
        <v>1</v>
      </c>
      <c r="P21" s="21">
        <v>0</v>
      </c>
      <c r="Q21" s="21">
        <f t="shared" si="2"/>
        <v>1</v>
      </c>
      <c r="R21" s="98">
        <v>1</v>
      </c>
    </row>
    <row r="22" spans="1:18" s="3" customFormat="1" ht="18">
      <c r="A22" s="17" t="s">
        <v>14</v>
      </c>
      <c r="B22" s="17"/>
      <c r="C22" s="23">
        <v>12</v>
      </c>
      <c r="D22" s="29">
        <v>3</v>
      </c>
      <c r="E22" s="23"/>
      <c r="F22" s="23"/>
      <c r="G22" s="23"/>
      <c r="H22" s="23"/>
      <c r="I22" s="22"/>
      <c r="J22" s="23"/>
      <c r="K22" s="23"/>
      <c r="L22" s="23"/>
      <c r="M22" s="23"/>
      <c r="N22" s="68"/>
      <c r="O22" s="23">
        <f t="shared" si="1"/>
        <v>15</v>
      </c>
      <c r="P22" s="23">
        <v>3</v>
      </c>
      <c r="Q22" s="23">
        <f t="shared" si="2"/>
        <v>12</v>
      </c>
      <c r="R22" s="99">
        <v>0.8</v>
      </c>
    </row>
    <row r="23" spans="1:18" s="3" customFormat="1" ht="18">
      <c r="A23" s="19" t="s">
        <v>7</v>
      </c>
      <c r="B23" s="19"/>
      <c r="C23" s="24">
        <f t="shared" ref="C23:D23" si="3">SUM(C15:C22)</f>
        <v>28</v>
      </c>
      <c r="D23" s="24">
        <f t="shared" si="3"/>
        <v>9</v>
      </c>
      <c r="E23" s="24"/>
      <c r="F23" s="24"/>
      <c r="G23" s="24"/>
      <c r="H23" s="24"/>
      <c r="I23" s="24"/>
      <c r="J23" s="24"/>
      <c r="K23" s="24"/>
      <c r="L23" s="24"/>
      <c r="M23" s="24"/>
      <c r="N23" s="63"/>
      <c r="O23" s="80">
        <f t="shared" ref="O23:Q23" si="4">SUM(O15:O22)</f>
        <v>37</v>
      </c>
      <c r="P23" s="80">
        <f t="shared" si="4"/>
        <v>16</v>
      </c>
      <c r="Q23" s="80">
        <f t="shared" si="4"/>
        <v>21</v>
      </c>
      <c r="R23" s="101">
        <v>0.56999999999999995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69"/>
      <c r="O24" s="11"/>
      <c r="P24" s="10"/>
      <c r="Q24" s="11"/>
      <c r="R24" s="55"/>
    </row>
    <row r="25" spans="1:18" s="3" customFormat="1" ht="16.95" customHeight="1">
      <c r="A25" s="19" t="s">
        <v>68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69"/>
      <c r="O25" s="11"/>
      <c r="P25" s="10"/>
      <c r="Q25" s="11"/>
      <c r="R25" s="55"/>
    </row>
    <row r="26" spans="1:18" s="3" customFormat="1" ht="18">
      <c r="A26" s="6" t="s">
        <v>64</v>
      </c>
      <c r="B26" s="6"/>
      <c r="C26" s="21">
        <v>5</v>
      </c>
      <c r="D26" s="27">
        <v>2</v>
      </c>
      <c r="E26" s="21"/>
      <c r="F26" s="21"/>
      <c r="G26" s="21"/>
      <c r="H26" s="21"/>
      <c r="I26" s="20"/>
      <c r="J26" s="21"/>
      <c r="K26" s="21"/>
      <c r="L26" s="21"/>
      <c r="M26" s="21"/>
      <c r="N26" s="67"/>
      <c r="O26" s="21">
        <f t="shared" ref="O26:O38" si="5">+SUM(C26:N26)</f>
        <v>7</v>
      </c>
      <c r="P26" s="21">
        <v>6</v>
      </c>
      <c r="Q26" s="21">
        <f t="shared" ref="Q26:Q27" si="6">SUM(O26-P26)</f>
        <v>1</v>
      </c>
      <c r="R26" s="98">
        <v>0.14000000000000001</v>
      </c>
    </row>
    <row r="27" spans="1:18" s="3" customFormat="1" ht="18">
      <c r="A27" s="6" t="s">
        <v>10</v>
      </c>
      <c r="B27" s="6"/>
      <c r="C27" s="21">
        <v>0</v>
      </c>
      <c r="D27" s="27">
        <v>1</v>
      </c>
      <c r="E27" s="21"/>
      <c r="F27" s="21"/>
      <c r="G27" s="21"/>
      <c r="H27" s="21"/>
      <c r="I27" s="20"/>
      <c r="J27" s="21"/>
      <c r="K27" s="21"/>
      <c r="L27" s="21"/>
      <c r="M27" s="21"/>
      <c r="N27" s="67"/>
      <c r="O27" s="21">
        <f t="shared" si="5"/>
        <v>1</v>
      </c>
      <c r="P27" s="21">
        <v>0</v>
      </c>
      <c r="Q27" s="21">
        <f t="shared" si="6"/>
        <v>1</v>
      </c>
      <c r="R27" s="93">
        <v>1</v>
      </c>
    </row>
    <row r="28" spans="1:18" s="3" customFormat="1" ht="18">
      <c r="A28" s="6" t="s">
        <v>11</v>
      </c>
      <c r="B28" s="6"/>
      <c r="C28" s="21">
        <v>2</v>
      </c>
      <c r="D28" s="27">
        <v>3</v>
      </c>
      <c r="E28" s="21"/>
      <c r="F28" s="21"/>
      <c r="G28" s="21"/>
      <c r="H28" s="21"/>
      <c r="I28" s="20"/>
      <c r="J28" s="21"/>
      <c r="K28" s="21"/>
      <c r="L28" s="21"/>
      <c r="M28" s="21"/>
      <c r="N28" s="67"/>
      <c r="O28" s="21">
        <f t="shared" si="5"/>
        <v>5</v>
      </c>
      <c r="P28" s="21">
        <v>1</v>
      </c>
      <c r="Q28" s="21">
        <f t="shared" ref="Q28:Q38" si="7">SUM(O28-P28)</f>
        <v>4</v>
      </c>
      <c r="R28" s="98">
        <v>0.8</v>
      </c>
    </row>
    <row r="29" spans="1:18" s="3" customFormat="1" ht="18">
      <c r="A29" s="6" t="s">
        <v>17</v>
      </c>
      <c r="B29" s="6"/>
      <c r="C29" s="21">
        <v>0</v>
      </c>
      <c r="D29" s="27">
        <v>0</v>
      </c>
      <c r="E29" s="21"/>
      <c r="F29" s="21"/>
      <c r="G29" s="21"/>
      <c r="H29" s="21"/>
      <c r="I29" s="20"/>
      <c r="J29" s="21"/>
      <c r="K29" s="21"/>
      <c r="L29" s="21"/>
      <c r="M29" s="21"/>
      <c r="N29" s="67"/>
      <c r="O29" s="21">
        <f t="shared" si="5"/>
        <v>0</v>
      </c>
      <c r="P29" s="21">
        <v>2</v>
      </c>
      <c r="Q29" s="21">
        <f t="shared" si="7"/>
        <v>-2</v>
      </c>
      <c r="R29" s="98">
        <v>-2</v>
      </c>
    </row>
    <row r="30" spans="1:18" s="3" customFormat="1" ht="18">
      <c r="A30" s="6" t="s">
        <v>16</v>
      </c>
      <c r="B30" s="6"/>
      <c r="C30" s="21">
        <v>7</v>
      </c>
      <c r="D30" s="27">
        <v>6</v>
      </c>
      <c r="E30" s="21"/>
      <c r="F30" s="21"/>
      <c r="G30" s="21"/>
      <c r="H30" s="21"/>
      <c r="I30" s="20"/>
      <c r="J30" s="21"/>
      <c r="K30" s="21"/>
      <c r="L30" s="21"/>
      <c r="M30" s="21"/>
      <c r="N30" s="67"/>
      <c r="O30" s="21">
        <f t="shared" si="5"/>
        <v>13</v>
      </c>
      <c r="P30" s="21">
        <v>8</v>
      </c>
      <c r="Q30" s="21">
        <f t="shared" si="7"/>
        <v>5</v>
      </c>
      <c r="R30" s="98">
        <v>0.38</v>
      </c>
    </row>
    <row r="31" spans="1:18" s="3" customFormat="1" ht="18">
      <c r="A31" s="6" t="s">
        <v>56</v>
      </c>
      <c r="B31" s="6"/>
      <c r="C31" s="21">
        <v>0</v>
      </c>
      <c r="D31" s="27">
        <v>1</v>
      </c>
      <c r="E31" s="21"/>
      <c r="F31" s="21"/>
      <c r="G31" s="21"/>
      <c r="H31" s="21"/>
      <c r="I31" s="20"/>
      <c r="J31" s="21"/>
      <c r="K31" s="21"/>
      <c r="L31" s="21"/>
      <c r="M31" s="21"/>
      <c r="N31" s="67"/>
      <c r="O31" s="21">
        <f t="shared" si="5"/>
        <v>1</v>
      </c>
      <c r="P31" s="21">
        <v>1</v>
      </c>
      <c r="Q31" s="21">
        <f t="shared" si="7"/>
        <v>0</v>
      </c>
      <c r="R31" s="98">
        <v>0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/>
      <c r="F32" s="21"/>
      <c r="G32" s="21"/>
      <c r="H32" s="21"/>
      <c r="I32" s="20"/>
      <c r="J32" s="21"/>
      <c r="K32" s="21"/>
      <c r="L32" s="21"/>
      <c r="M32" s="21"/>
      <c r="N32" s="67"/>
      <c r="O32" s="21">
        <f t="shared" si="5"/>
        <v>0</v>
      </c>
      <c r="P32" s="21">
        <v>1</v>
      </c>
      <c r="Q32" s="21">
        <f t="shared" si="7"/>
        <v>-1</v>
      </c>
      <c r="R32" s="98">
        <v>-1</v>
      </c>
    </row>
    <row r="33" spans="1:19" s="3" customFormat="1" ht="18">
      <c r="A33" s="6" t="s">
        <v>18</v>
      </c>
      <c r="B33" s="6"/>
      <c r="C33" s="21">
        <v>1</v>
      </c>
      <c r="D33" s="27">
        <v>2</v>
      </c>
      <c r="E33" s="21"/>
      <c r="F33" s="21"/>
      <c r="G33" s="21"/>
      <c r="H33" s="21"/>
      <c r="I33" s="20"/>
      <c r="J33" s="21"/>
      <c r="K33" s="21"/>
      <c r="L33" s="21"/>
      <c r="M33" s="21"/>
      <c r="N33" s="67"/>
      <c r="O33" s="21">
        <f t="shared" si="5"/>
        <v>3</v>
      </c>
      <c r="P33" s="21">
        <v>4</v>
      </c>
      <c r="Q33" s="21">
        <f t="shared" si="7"/>
        <v>-1</v>
      </c>
      <c r="R33" s="98">
        <v>-0.25</v>
      </c>
    </row>
    <row r="34" spans="1:19" s="3" customFormat="1" ht="18">
      <c r="A34" s="6" t="s">
        <v>65</v>
      </c>
      <c r="B34" s="6"/>
      <c r="C34" s="21">
        <v>3</v>
      </c>
      <c r="D34" s="27">
        <v>0</v>
      </c>
      <c r="E34" s="21"/>
      <c r="F34" s="21"/>
      <c r="G34" s="21"/>
      <c r="H34" s="21"/>
      <c r="I34" s="20"/>
      <c r="J34" s="21"/>
      <c r="K34" s="21"/>
      <c r="L34" s="21"/>
      <c r="M34" s="21"/>
      <c r="N34" s="67"/>
      <c r="O34" s="21">
        <f t="shared" si="5"/>
        <v>3</v>
      </c>
      <c r="P34" s="21">
        <v>5</v>
      </c>
      <c r="Q34" s="21">
        <f t="shared" si="7"/>
        <v>-2</v>
      </c>
      <c r="R34" s="98">
        <v>-0.4</v>
      </c>
    </row>
    <row r="35" spans="1:19" s="3" customFormat="1" ht="18">
      <c r="A35" s="6" t="s">
        <v>61</v>
      </c>
      <c r="B35" s="17"/>
      <c r="C35" s="21">
        <v>0</v>
      </c>
      <c r="D35" s="27">
        <v>3</v>
      </c>
      <c r="E35" s="21"/>
      <c r="F35" s="21"/>
      <c r="G35" s="21"/>
      <c r="H35" s="21"/>
      <c r="I35" s="20"/>
      <c r="J35" s="21"/>
      <c r="K35" s="21"/>
      <c r="L35" s="21"/>
      <c r="M35" s="21"/>
      <c r="N35" s="67"/>
      <c r="O35" s="21">
        <f t="shared" si="5"/>
        <v>3</v>
      </c>
      <c r="P35" s="21">
        <v>3</v>
      </c>
      <c r="Q35" s="21">
        <f t="shared" si="7"/>
        <v>0</v>
      </c>
      <c r="R35" s="98">
        <v>0</v>
      </c>
    </row>
    <row r="36" spans="1:19" s="3" customFormat="1" ht="18">
      <c r="A36" s="6" t="s">
        <v>20</v>
      </c>
      <c r="B36" s="17"/>
      <c r="C36" s="21">
        <v>4</v>
      </c>
      <c r="D36" s="27">
        <v>5</v>
      </c>
      <c r="E36" s="21"/>
      <c r="F36" s="21"/>
      <c r="G36" s="21"/>
      <c r="H36" s="21"/>
      <c r="I36" s="20"/>
      <c r="J36" s="21"/>
      <c r="K36" s="21"/>
      <c r="L36" s="21"/>
      <c r="M36" s="21"/>
      <c r="N36" s="67"/>
      <c r="O36" s="21">
        <f t="shared" si="5"/>
        <v>9</v>
      </c>
      <c r="P36" s="21">
        <v>4</v>
      </c>
      <c r="Q36" s="21">
        <f t="shared" si="7"/>
        <v>5</v>
      </c>
      <c r="R36" s="98">
        <v>0.56000000000000005</v>
      </c>
    </row>
    <row r="37" spans="1:19" s="3" customFormat="1" ht="18">
      <c r="A37" s="6" t="s">
        <v>66</v>
      </c>
      <c r="B37" s="17"/>
      <c r="C37" s="21">
        <v>3</v>
      </c>
      <c r="D37" s="27">
        <v>8</v>
      </c>
      <c r="E37" s="21"/>
      <c r="F37" s="21"/>
      <c r="G37" s="21"/>
      <c r="H37" s="21"/>
      <c r="I37" s="20"/>
      <c r="J37" s="21"/>
      <c r="K37" s="21"/>
      <c r="L37" s="21"/>
      <c r="M37" s="21"/>
      <c r="N37" s="67"/>
      <c r="O37" s="21">
        <f t="shared" si="5"/>
        <v>11</v>
      </c>
      <c r="P37" s="21">
        <v>11</v>
      </c>
      <c r="Q37" s="21">
        <f t="shared" si="7"/>
        <v>0</v>
      </c>
      <c r="R37" s="98">
        <v>0</v>
      </c>
    </row>
    <row r="38" spans="1:19" s="3" customFormat="1" ht="18">
      <c r="A38" s="6" t="s">
        <v>57</v>
      </c>
      <c r="B38" s="17"/>
      <c r="C38" s="23">
        <v>0</v>
      </c>
      <c r="D38" s="29">
        <v>0</v>
      </c>
      <c r="E38" s="23"/>
      <c r="F38" s="23"/>
      <c r="G38" s="23"/>
      <c r="H38" s="23"/>
      <c r="I38" s="22"/>
      <c r="J38" s="23"/>
      <c r="K38" s="23"/>
      <c r="L38" s="23"/>
      <c r="M38" s="23"/>
      <c r="N38" s="68"/>
      <c r="O38" s="23">
        <f t="shared" si="5"/>
        <v>0</v>
      </c>
      <c r="P38" s="23">
        <v>0</v>
      </c>
      <c r="Q38" s="21">
        <f t="shared" si="7"/>
        <v>0</v>
      </c>
      <c r="R38" s="99">
        <v>0</v>
      </c>
    </row>
    <row r="39" spans="1:19" s="3" customFormat="1" ht="18">
      <c r="A39" s="19" t="s">
        <v>7</v>
      </c>
      <c r="B39" s="19"/>
      <c r="C39" s="81">
        <f t="shared" ref="C39:D39" si="8">SUM(C26:C38)</f>
        <v>25</v>
      </c>
      <c r="D39" s="81">
        <f t="shared" si="8"/>
        <v>31</v>
      </c>
      <c r="E39" s="81"/>
      <c r="F39" s="81"/>
      <c r="G39" s="81"/>
      <c r="H39" s="81"/>
      <c r="I39" s="81"/>
      <c r="J39" s="81"/>
      <c r="K39" s="81"/>
      <c r="L39" s="81"/>
      <c r="M39" s="81"/>
      <c r="N39" s="63"/>
      <c r="O39" s="81">
        <f t="shared" ref="O39:Q39" si="9">SUM(O26:O38)</f>
        <v>56</v>
      </c>
      <c r="P39" s="81">
        <f>SUM(P26:P38)</f>
        <v>46</v>
      </c>
      <c r="Q39" s="81">
        <f t="shared" si="9"/>
        <v>10</v>
      </c>
      <c r="R39" s="101">
        <v>0.18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69"/>
      <c r="O40" s="11"/>
      <c r="P40" s="11"/>
      <c r="Q40" s="11"/>
      <c r="R40" s="55"/>
    </row>
    <row r="41" spans="1:19" s="3" customFormat="1" ht="18">
      <c r="A41" s="19" t="s">
        <v>22</v>
      </c>
      <c r="B41" s="19"/>
      <c r="C41" s="24">
        <f t="shared" ref="C41:D41" si="10">SUM(C39+C23)</f>
        <v>53</v>
      </c>
      <c r="D41" s="24">
        <f t="shared" si="10"/>
        <v>40</v>
      </c>
      <c r="E41" s="24"/>
      <c r="F41" s="24"/>
      <c r="G41" s="24"/>
      <c r="H41" s="24"/>
      <c r="I41" s="24"/>
      <c r="J41" s="24"/>
      <c r="K41" s="24"/>
      <c r="L41" s="24"/>
      <c r="M41" s="24"/>
      <c r="N41" s="63"/>
      <c r="O41" s="105">
        <f t="shared" ref="O41:Q41" si="11">SUM(O39+O23)</f>
        <v>93</v>
      </c>
      <c r="P41" s="81">
        <f t="shared" si="11"/>
        <v>62</v>
      </c>
      <c r="Q41" s="24">
        <f t="shared" si="11"/>
        <v>31</v>
      </c>
      <c r="R41" s="95">
        <v>0.33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69"/>
      <c r="O42" s="11"/>
      <c r="P42" s="83"/>
      <c r="Q42" s="11"/>
      <c r="R42" s="102"/>
    </row>
    <row r="43" spans="1:19" s="3" customFormat="1" ht="18">
      <c r="A43" s="6" t="s">
        <v>23</v>
      </c>
      <c r="B43" s="6"/>
      <c r="C43" s="21">
        <v>9</v>
      </c>
      <c r="D43" s="21">
        <v>15</v>
      </c>
      <c r="E43" s="21"/>
      <c r="F43" s="21"/>
      <c r="G43" s="21"/>
      <c r="H43" s="21"/>
      <c r="I43" s="21"/>
      <c r="J43" s="21"/>
      <c r="K43" s="21"/>
      <c r="L43" s="21"/>
      <c r="M43" s="21"/>
      <c r="N43" s="67"/>
      <c r="O43" s="21">
        <f t="shared" ref="O43:O46" si="12">+SUM(C43:N43)</f>
        <v>24</v>
      </c>
      <c r="P43" s="21">
        <v>29</v>
      </c>
      <c r="Q43" s="21">
        <f t="shared" ref="Q43:Q46" si="13">SUM(O43-P43)</f>
        <v>-5</v>
      </c>
      <c r="R43" s="97">
        <v>-0.17</v>
      </c>
    </row>
    <row r="44" spans="1:19" s="3" customFormat="1" ht="18">
      <c r="A44" s="6" t="s">
        <v>24</v>
      </c>
      <c r="B44" s="6"/>
      <c r="C44" s="21">
        <v>99</v>
      </c>
      <c r="D44" s="21">
        <v>115</v>
      </c>
      <c r="E44" s="21"/>
      <c r="F44" s="21"/>
      <c r="G44" s="21"/>
      <c r="H44" s="21"/>
      <c r="I44" s="21"/>
      <c r="J44" s="21"/>
      <c r="K44" s="21"/>
      <c r="L44" s="21"/>
      <c r="M44" s="21"/>
      <c r="N44" s="67"/>
      <c r="O44" s="21">
        <f t="shared" si="12"/>
        <v>214</v>
      </c>
      <c r="P44" s="21">
        <v>276</v>
      </c>
      <c r="Q44" s="21">
        <f t="shared" si="13"/>
        <v>-62</v>
      </c>
      <c r="R44" s="97">
        <v>-0.22</v>
      </c>
    </row>
    <row r="45" spans="1:19" s="3" customFormat="1" ht="18">
      <c r="A45" s="6" t="s">
        <v>25</v>
      </c>
      <c r="B45" s="6"/>
      <c r="C45" s="21">
        <v>6</v>
      </c>
      <c r="D45" s="20">
        <v>8</v>
      </c>
      <c r="E45" s="21"/>
      <c r="F45" s="21"/>
      <c r="G45" s="21"/>
      <c r="H45" s="21"/>
      <c r="I45" s="21"/>
      <c r="J45" s="21"/>
      <c r="K45" s="21"/>
      <c r="L45" s="21"/>
      <c r="M45" s="21"/>
      <c r="N45" s="67"/>
      <c r="O45" s="21">
        <f t="shared" si="12"/>
        <v>14</v>
      </c>
      <c r="P45" s="21">
        <v>10</v>
      </c>
      <c r="Q45" s="21">
        <f t="shared" si="13"/>
        <v>4</v>
      </c>
      <c r="R45" s="97">
        <v>0.28999999999999998</v>
      </c>
    </row>
    <row r="46" spans="1:19" s="3" customFormat="1" ht="18">
      <c r="A46" s="6" t="s">
        <v>26</v>
      </c>
      <c r="B46" s="6"/>
      <c r="C46" s="21">
        <v>15</v>
      </c>
      <c r="D46" s="21">
        <v>17</v>
      </c>
      <c r="E46" s="21"/>
      <c r="F46" s="21"/>
      <c r="G46" s="21"/>
      <c r="H46" s="21"/>
      <c r="I46" s="21"/>
      <c r="J46" s="21"/>
      <c r="K46" s="21"/>
      <c r="L46" s="21"/>
      <c r="M46" s="21"/>
      <c r="N46" s="67"/>
      <c r="O46" s="21">
        <f t="shared" si="12"/>
        <v>32</v>
      </c>
      <c r="P46" s="21">
        <v>36</v>
      </c>
      <c r="Q46" s="21">
        <f t="shared" si="13"/>
        <v>-4</v>
      </c>
      <c r="R46" s="97">
        <v>-0.11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70"/>
      <c r="O47" s="9"/>
      <c r="P47" s="84"/>
      <c r="Q47" s="9"/>
      <c r="R47" s="90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70"/>
      <c r="O48" s="9"/>
      <c r="P48" s="84"/>
      <c r="Q48" s="9"/>
      <c r="R48" s="55"/>
    </row>
    <row r="49" spans="1:21" s="3" customFormat="1" ht="16.95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71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55"/>
      <c r="H50" s="15"/>
      <c r="I50" s="15"/>
      <c r="J50" s="15"/>
      <c r="K50" s="15"/>
      <c r="L50" s="15"/>
      <c r="M50" s="10"/>
      <c r="N50" s="72"/>
      <c r="O50" s="106" t="s">
        <v>41</v>
      </c>
      <c r="P50" s="14" t="s">
        <v>41</v>
      </c>
      <c r="Q50" s="14" t="s">
        <v>69</v>
      </c>
      <c r="R50" s="91"/>
    </row>
    <row r="51" spans="1:21" s="3" customFormat="1" ht="21.6" customHeight="1">
      <c r="A51" s="19"/>
      <c r="B51" s="19"/>
      <c r="C51" s="13" t="s">
        <v>42</v>
      </c>
      <c r="D51" s="13" t="s">
        <v>43</v>
      </c>
      <c r="E51" s="13" t="s">
        <v>44</v>
      </c>
      <c r="F51" s="13" t="s">
        <v>45</v>
      </c>
      <c r="G51" s="13" t="s">
        <v>46</v>
      </c>
      <c r="H51" s="13" t="s">
        <v>47</v>
      </c>
      <c r="I51" s="13" t="s">
        <v>48</v>
      </c>
      <c r="J51" s="13" t="s">
        <v>49</v>
      </c>
      <c r="K51" s="13" t="s">
        <v>50</v>
      </c>
      <c r="L51" s="13" t="s">
        <v>51</v>
      </c>
      <c r="M51" s="13" t="s">
        <v>52</v>
      </c>
      <c r="N51" s="73" t="s">
        <v>53</v>
      </c>
      <c r="O51" s="107" t="s">
        <v>75</v>
      </c>
      <c r="P51" s="78">
        <v>2023</v>
      </c>
      <c r="Q51" s="104" t="s">
        <v>76</v>
      </c>
      <c r="R51" s="92" t="s">
        <v>58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/>
      <c r="F52" s="21"/>
      <c r="G52" s="21"/>
      <c r="H52" s="21"/>
      <c r="I52" s="21"/>
      <c r="J52" s="21"/>
      <c r="K52" s="21"/>
      <c r="L52" s="21"/>
      <c r="M52" s="21"/>
      <c r="N52" s="67"/>
      <c r="O52" s="21">
        <f t="shared" ref="O52:O70" si="14">+SUM(C52:N52)</f>
        <v>0</v>
      </c>
      <c r="P52" s="21">
        <v>0</v>
      </c>
      <c r="Q52" s="21">
        <f t="shared" ref="Q52:Q70" si="15">SUM(O52-P52)</f>
        <v>0</v>
      </c>
      <c r="R52" s="93">
        <v>0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/>
      <c r="F53" s="21"/>
      <c r="G53" s="21"/>
      <c r="H53" s="21"/>
      <c r="I53" s="21"/>
      <c r="J53" s="21"/>
      <c r="K53" s="21"/>
      <c r="L53" s="21"/>
      <c r="M53" s="21"/>
      <c r="N53" s="67"/>
      <c r="O53" s="21">
        <f t="shared" si="14"/>
        <v>0</v>
      </c>
      <c r="P53" s="21">
        <v>0</v>
      </c>
      <c r="Q53" s="21">
        <f t="shared" si="15"/>
        <v>0</v>
      </c>
      <c r="R53" s="93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/>
      <c r="F54" s="21"/>
      <c r="G54" s="21"/>
      <c r="H54" s="21"/>
      <c r="I54" s="21"/>
      <c r="J54" s="21"/>
      <c r="K54" s="21"/>
      <c r="L54" s="21"/>
      <c r="M54" s="21"/>
      <c r="N54" s="67"/>
      <c r="O54" s="21">
        <f t="shared" si="14"/>
        <v>0</v>
      </c>
      <c r="P54" s="21">
        <v>0</v>
      </c>
      <c r="Q54" s="21">
        <f t="shared" si="15"/>
        <v>0</v>
      </c>
      <c r="R54" s="93">
        <v>0</v>
      </c>
      <c r="U54" s="16"/>
    </row>
    <row r="55" spans="1:21" s="3" customFormat="1" ht="18">
      <c r="A55" s="6" t="s">
        <v>11</v>
      </c>
      <c r="B55" s="6"/>
      <c r="C55" s="21">
        <v>0</v>
      </c>
      <c r="D55" s="20">
        <v>0</v>
      </c>
      <c r="E55" s="21"/>
      <c r="F55" s="21"/>
      <c r="G55" s="21"/>
      <c r="H55" s="21"/>
      <c r="I55" s="21"/>
      <c r="J55" s="21"/>
      <c r="K55" s="21"/>
      <c r="L55" s="21"/>
      <c r="M55" s="21"/>
      <c r="N55" s="67"/>
      <c r="O55" s="21">
        <f t="shared" si="14"/>
        <v>0</v>
      </c>
      <c r="P55" s="21">
        <v>0</v>
      </c>
      <c r="Q55" s="21">
        <f t="shared" si="15"/>
        <v>0</v>
      </c>
      <c r="R55" s="93">
        <v>0</v>
      </c>
    </row>
    <row r="56" spans="1:21" s="3" customFormat="1" ht="18">
      <c r="A56" s="6" t="s">
        <v>12</v>
      </c>
      <c r="B56" s="6"/>
      <c r="C56" s="21">
        <v>0</v>
      </c>
      <c r="D56" s="20">
        <v>2</v>
      </c>
      <c r="E56" s="21"/>
      <c r="F56" s="21"/>
      <c r="G56" s="21"/>
      <c r="H56" s="21"/>
      <c r="I56" s="21"/>
      <c r="J56" s="21"/>
      <c r="K56" s="21"/>
      <c r="L56" s="21"/>
      <c r="M56" s="21"/>
      <c r="N56" s="67"/>
      <c r="O56" s="21">
        <f t="shared" si="14"/>
        <v>2</v>
      </c>
      <c r="P56" s="21">
        <v>0</v>
      </c>
      <c r="Q56" s="21">
        <f t="shared" si="15"/>
        <v>2</v>
      </c>
      <c r="R56" s="93">
        <v>2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/>
      <c r="F57" s="21"/>
      <c r="G57" s="28"/>
      <c r="H57" s="21"/>
      <c r="I57" s="21"/>
      <c r="J57" s="21"/>
      <c r="K57" s="21"/>
      <c r="L57" s="21"/>
      <c r="M57" s="21"/>
      <c r="N57" s="67"/>
      <c r="O57" s="21">
        <f t="shared" si="14"/>
        <v>0</v>
      </c>
      <c r="P57" s="21">
        <v>0</v>
      </c>
      <c r="Q57" s="21">
        <f t="shared" si="15"/>
        <v>0</v>
      </c>
      <c r="R57" s="93">
        <v>0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/>
      <c r="F58" s="21"/>
      <c r="G58" s="21"/>
      <c r="H58" s="21"/>
      <c r="I58" s="21"/>
      <c r="J58" s="21"/>
      <c r="K58" s="21"/>
      <c r="L58" s="21"/>
      <c r="M58" s="21"/>
      <c r="N58" s="67"/>
      <c r="O58" s="21">
        <f t="shared" si="14"/>
        <v>0</v>
      </c>
      <c r="P58" s="21">
        <v>0</v>
      </c>
      <c r="Q58" s="21">
        <f t="shared" si="15"/>
        <v>0</v>
      </c>
      <c r="R58" s="93">
        <v>0</v>
      </c>
    </row>
    <row r="59" spans="1:21" s="3" customFormat="1" ht="18">
      <c r="A59" s="6" t="s">
        <v>28</v>
      </c>
      <c r="B59" s="6"/>
      <c r="C59" s="21">
        <v>7</v>
      </c>
      <c r="D59" s="20">
        <v>2</v>
      </c>
      <c r="E59" s="21"/>
      <c r="F59" s="21"/>
      <c r="G59" s="21"/>
      <c r="H59" s="21"/>
      <c r="I59" s="21"/>
      <c r="J59" s="21"/>
      <c r="K59" s="21"/>
      <c r="L59" s="21"/>
      <c r="M59" s="21"/>
      <c r="N59" s="67"/>
      <c r="O59" s="21">
        <f t="shared" si="14"/>
        <v>9</v>
      </c>
      <c r="P59" s="21">
        <v>1</v>
      </c>
      <c r="Q59" s="21">
        <f t="shared" si="15"/>
        <v>8</v>
      </c>
      <c r="R59" s="93">
        <v>0.89</v>
      </c>
    </row>
    <row r="60" spans="1:21" s="3" customFormat="1" ht="18">
      <c r="A60" s="6" t="s">
        <v>29</v>
      </c>
      <c r="B60" s="6"/>
      <c r="C60" s="21">
        <v>5</v>
      </c>
      <c r="D60" s="20">
        <v>2</v>
      </c>
      <c r="E60" s="21"/>
      <c r="F60" s="21"/>
      <c r="G60" s="21"/>
      <c r="H60" s="21"/>
      <c r="I60" s="21"/>
      <c r="J60" s="21"/>
      <c r="K60" s="21"/>
      <c r="L60" s="21"/>
      <c r="M60" s="21"/>
      <c r="N60" s="67"/>
      <c r="O60" s="21">
        <f t="shared" si="14"/>
        <v>7</v>
      </c>
      <c r="P60" s="21">
        <v>5</v>
      </c>
      <c r="Q60" s="21">
        <f t="shared" si="15"/>
        <v>2</v>
      </c>
      <c r="R60" s="93">
        <v>0.28999999999999998</v>
      </c>
    </row>
    <row r="61" spans="1:21" s="3" customFormat="1" ht="18">
      <c r="A61" s="6" t="s">
        <v>16</v>
      </c>
      <c r="B61" s="6"/>
      <c r="C61" s="21">
        <v>0</v>
      </c>
      <c r="D61" s="20">
        <v>0</v>
      </c>
      <c r="E61" s="21"/>
      <c r="F61" s="21"/>
      <c r="G61" s="21"/>
      <c r="H61" s="21"/>
      <c r="I61" s="21"/>
      <c r="J61" s="21"/>
      <c r="K61" s="21"/>
      <c r="L61" s="21"/>
      <c r="M61" s="21"/>
      <c r="N61" s="74"/>
      <c r="O61" s="21">
        <f t="shared" si="14"/>
        <v>0</v>
      </c>
      <c r="P61" s="21">
        <v>0</v>
      </c>
      <c r="Q61" s="21">
        <f t="shared" si="15"/>
        <v>0</v>
      </c>
      <c r="R61" s="93">
        <v>0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/>
      <c r="F62" s="21"/>
      <c r="G62" s="21"/>
      <c r="H62" s="21"/>
      <c r="I62" s="21"/>
      <c r="J62" s="21"/>
      <c r="K62" s="21"/>
      <c r="L62" s="21"/>
      <c r="M62" s="21"/>
      <c r="N62" s="67"/>
      <c r="O62" s="21">
        <f t="shared" si="14"/>
        <v>0</v>
      </c>
      <c r="P62" s="21">
        <v>2</v>
      </c>
      <c r="Q62" s="21">
        <f t="shared" si="15"/>
        <v>-2</v>
      </c>
      <c r="R62" s="93">
        <v>-2</v>
      </c>
    </row>
    <row r="63" spans="1:21" s="3" customFormat="1" ht="18">
      <c r="A63" s="6" t="s">
        <v>56</v>
      </c>
      <c r="B63" s="6"/>
      <c r="C63" s="21">
        <v>0</v>
      </c>
      <c r="D63" s="20">
        <v>0</v>
      </c>
      <c r="E63" s="21"/>
      <c r="F63" s="21"/>
      <c r="G63" s="21"/>
      <c r="H63" s="21"/>
      <c r="I63" s="21"/>
      <c r="J63" s="21"/>
      <c r="K63" s="21"/>
      <c r="L63" s="21"/>
      <c r="M63" s="21"/>
      <c r="N63" s="67"/>
      <c r="O63" s="21">
        <f t="shared" si="14"/>
        <v>0</v>
      </c>
      <c r="P63" s="21">
        <v>1</v>
      </c>
      <c r="Q63" s="21">
        <f t="shared" si="15"/>
        <v>-1</v>
      </c>
      <c r="R63" s="93">
        <v>-1</v>
      </c>
    </row>
    <row r="64" spans="1:21" s="3" customFormat="1" ht="18">
      <c r="A64" s="6" t="s">
        <v>18</v>
      </c>
      <c r="B64" s="6"/>
      <c r="C64" s="21">
        <v>1</v>
      </c>
      <c r="D64" s="20">
        <v>2</v>
      </c>
      <c r="E64" s="21"/>
      <c r="F64" s="21"/>
      <c r="G64" s="21"/>
      <c r="H64" s="21"/>
      <c r="I64" s="21"/>
      <c r="J64" s="21"/>
      <c r="K64" s="21"/>
      <c r="L64" s="21"/>
      <c r="M64" s="21"/>
      <c r="N64" s="67"/>
      <c r="O64" s="21">
        <f t="shared" si="14"/>
        <v>3</v>
      </c>
      <c r="P64" s="21">
        <v>3</v>
      </c>
      <c r="Q64" s="21">
        <f t="shared" si="15"/>
        <v>0</v>
      </c>
      <c r="R64" s="93">
        <v>0</v>
      </c>
    </row>
    <row r="65" spans="1:19" s="3" customFormat="1" ht="18">
      <c r="A65" s="6" t="s">
        <v>62</v>
      </c>
      <c r="B65" s="6"/>
      <c r="C65" s="21">
        <v>0</v>
      </c>
      <c r="D65" s="20">
        <v>0</v>
      </c>
      <c r="E65" s="21"/>
      <c r="F65" s="21"/>
      <c r="G65" s="21"/>
      <c r="H65" s="21"/>
      <c r="I65" s="21"/>
      <c r="J65" s="21"/>
      <c r="K65" s="21"/>
      <c r="L65" s="21"/>
      <c r="M65" s="21"/>
      <c r="N65" s="67"/>
      <c r="O65" s="21">
        <f t="shared" si="14"/>
        <v>0</v>
      </c>
      <c r="P65" s="21">
        <v>1</v>
      </c>
      <c r="Q65" s="21">
        <f t="shared" si="15"/>
        <v>-1</v>
      </c>
      <c r="R65" s="93">
        <v>-1</v>
      </c>
    </row>
    <row r="66" spans="1:19" s="3" customFormat="1" ht="18">
      <c r="A66" s="6" t="s">
        <v>30</v>
      </c>
      <c r="B66" s="6"/>
      <c r="C66" s="21">
        <v>3</v>
      </c>
      <c r="D66" s="20">
        <v>0</v>
      </c>
      <c r="E66" s="21"/>
      <c r="F66" s="21"/>
      <c r="G66" s="21"/>
      <c r="H66" s="21"/>
      <c r="I66" s="21"/>
      <c r="J66" s="21"/>
      <c r="K66" s="21"/>
      <c r="L66" s="21"/>
      <c r="M66" s="21"/>
      <c r="N66" s="67"/>
      <c r="O66" s="21">
        <f t="shared" si="14"/>
        <v>3</v>
      </c>
      <c r="P66" s="21">
        <v>5</v>
      </c>
      <c r="Q66" s="21">
        <f t="shared" si="15"/>
        <v>-2</v>
      </c>
      <c r="R66" s="93">
        <v>-0.4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/>
      <c r="F67" s="21"/>
      <c r="G67" s="21"/>
      <c r="H67" s="21"/>
      <c r="I67" s="21"/>
      <c r="J67" s="21"/>
      <c r="K67" s="21"/>
      <c r="L67" s="21"/>
      <c r="M67" s="21"/>
      <c r="N67" s="67"/>
      <c r="O67" s="21">
        <f t="shared" si="14"/>
        <v>0</v>
      </c>
      <c r="P67" s="21">
        <v>1</v>
      </c>
      <c r="Q67" s="21">
        <f t="shared" si="15"/>
        <v>-1</v>
      </c>
      <c r="R67" s="93">
        <v>-1</v>
      </c>
    </row>
    <row r="68" spans="1:19" s="3" customFormat="1" ht="18">
      <c r="A68" s="6" t="s">
        <v>20</v>
      </c>
      <c r="B68" s="6"/>
      <c r="C68" s="21">
        <v>2</v>
      </c>
      <c r="D68" s="20">
        <v>1</v>
      </c>
      <c r="E68" s="21"/>
      <c r="F68" s="21"/>
      <c r="G68" s="21"/>
      <c r="H68" s="21"/>
      <c r="I68" s="21"/>
      <c r="J68" s="21"/>
      <c r="K68" s="21"/>
      <c r="L68" s="21"/>
      <c r="M68" s="21"/>
      <c r="N68" s="67"/>
      <c r="O68" s="21">
        <f t="shared" si="14"/>
        <v>3</v>
      </c>
      <c r="P68" s="21">
        <v>2</v>
      </c>
      <c r="Q68" s="21">
        <f t="shared" si="15"/>
        <v>1</v>
      </c>
      <c r="R68" s="93">
        <v>0.33</v>
      </c>
    </row>
    <row r="69" spans="1:19" s="3" customFormat="1" ht="18">
      <c r="A69" s="6" t="s">
        <v>21</v>
      </c>
      <c r="B69" s="6"/>
      <c r="C69" s="21">
        <v>5</v>
      </c>
      <c r="D69" s="20">
        <v>5</v>
      </c>
      <c r="E69" s="21"/>
      <c r="F69" s="21"/>
      <c r="G69" s="21"/>
      <c r="H69" s="21"/>
      <c r="I69" s="21"/>
      <c r="J69" s="21"/>
      <c r="K69" s="21"/>
      <c r="L69" s="21"/>
      <c r="M69" s="21"/>
      <c r="N69" s="67"/>
      <c r="O69" s="21">
        <f t="shared" si="14"/>
        <v>10</v>
      </c>
      <c r="P69" s="21">
        <v>7</v>
      </c>
      <c r="Q69" s="21">
        <f t="shared" si="15"/>
        <v>3</v>
      </c>
      <c r="R69" s="93">
        <v>0.3</v>
      </c>
    </row>
    <row r="70" spans="1:19" s="3" customFormat="1" ht="18">
      <c r="A70" s="6" t="s">
        <v>57</v>
      </c>
      <c r="B70" s="6"/>
      <c r="C70" s="23">
        <v>0</v>
      </c>
      <c r="D70" s="22"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68"/>
      <c r="O70" s="23">
        <f t="shared" si="14"/>
        <v>0</v>
      </c>
      <c r="P70" s="23">
        <v>0</v>
      </c>
      <c r="Q70" s="23">
        <f t="shared" si="15"/>
        <v>0</v>
      </c>
      <c r="R70" s="94">
        <v>0</v>
      </c>
    </row>
    <row r="71" spans="1:19" s="3" customFormat="1" ht="16.2" customHeight="1">
      <c r="A71" s="37" t="s">
        <v>31</v>
      </c>
      <c r="B71" s="37"/>
      <c r="C71" s="30">
        <f t="shared" ref="C71:D71" si="16">SUM(C52:C70)</f>
        <v>23</v>
      </c>
      <c r="D71" s="30">
        <f t="shared" si="16"/>
        <v>14</v>
      </c>
      <c r="E71" s="24"/>
      <c r="F71" s="24"/>
      <c r="G71" s="24"/>
      <c r="H71" s="24"/>
      <c r="I71" s="24"/>
      <c r="J71" s="24"/>
      <c r="K71" s="24"/>
      <c r="L71" s="24"/>
      <c r="M71" s="24"/>
      <c r="N71" s="63"/>
      <c r="O71" s="89">
        <f>SUM(O52:O70)</f>
        <v>37</v>
      </c>
      <c r="P71" s="80">
        <f>SUM(P52:P70)</f>
        <v>28</v>
      </c>
      <c r="Q71" s="80">
        <f>SUM(Q52:Q70)</f>
        <v>9</v>
      </c>
      <c r="R71" s="95">
        <v>0.24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75"/>
      <c r="O72" s="85"/>
      <c r="P72" s="85"/>
      <c r="Q72" s="30"/>
      <c r="R72" s="110"/>
    </row>
    <row r="73" spans="1:19" s="3" customFormat="1" ht="18">
      <c r="A73" s="6" t="s">
        <v>32</v>
      </c>
      <c r="B73" s="6"/>
      <c r="C73" s="21">
        <v>2341</v>
      </c>
      <c r="D73" s="26">
        <v>2050</v>
      </c>
      <c r="E73" s="21"/>
      <c r="F73" s="21"/>
      <c r="G73" s="21"/>
      <c r="H73" s="21"/>
      <c r="I73" s="21"/>
      <c r="J73" s="21"/>
      <c r="K73" s="28"/>
      <c r="L73" s="21"/>
      <c r="M73" s="26"/>
      <c r="N73" s="74"/>
      <c r="O73" s="21">
        <f t="shared" ref="O73:O76" si="17">+SUM(C73:N73)</f>
        <v>4391</v>
      </c>
      <c r="P73" s="21">
        <v>4096</v>
      </c>
      <c r="Q73" s="21">
        <f t="shared" ref="Q73:Q76" si="18">SUM(O73-P73)</f>
        <v>295</v>
      </c>
      <c r="R73" s="93">
        <v>7.0000000000000007E-2</v>
      </c>
    </row>
    <row r="74" spans="1:19" s="3" customFormat="1" ht="18">
      <c r="A74" s="38" t="s">
        <v>55</v>
      </c>
      <c r="B74" s="38"/>
      <c r="C74" s="31">
        <v>3334</v>
      </c>
      <c r="D74" s="32">
        <v>3310</v>
      </c>
      <c r="E74" s="31"/>
      <c r="F74" s="31"/>
      <c r="G74" s="31"/>
      <c r="H74" s="31"/>
      <c r="I74" s="31"/>
      <c r="J74" s="32"/>
      <c r="K74" s="41"/>
      <c r="L74" s="31"/>
      <c r="M74" s="26"/>
      <c r="N74" s="74"/>
      <c r="O74" s="21">
        <f t="shared" si="17"/>
        <v>6644</v>
      </c>
      <c r="P74" s="21">
        <v>7000</v>
      </c>
      <c r="Q74" s="21">
        <f t="shared" si="18"/>
        <v>-356</v>
      </c>
      <c r="R74" s="93">
        <v>-0.05</v>
      </c>
    </row>
    <row r="75" spans="1:19" s="3" customFormat="1" ht="18">
      <c r="A75" s="18" t="s">
        <v>73</v>
      </c>
      <c r="B75" s="18"/>
      <c r="C75" s="33">
        <v>0</v>
      </c>
      <c r="D75" s="34">
        <v>0</v>
      </c>
      <c r="E75" s="33"/>
      <c r="F75" s="33"/>
      <c r="G75" s="33"/>
      <c r="H75" s="33"/>
      <c r="I75" s="33"/>
      <c r="J75" s="34"/>
      <c r="K75" s="33"/>
      <c r="L75" s="33"/>
      <c r="M75" s="58"/>
      <c r="N75" s="76"/>
      <c r="O75" s="23">
        <f t="shared" si="17"/>
        <v>0</v>
      </c>
      <c r="P75" s="23">
        <v>0</v>
      </c>
      <c r="Q75" s="23">
        <f t="shared" si="18"/>
        <v>0</v>
      </c>
      <c r="R75" s="94">
        <v>0</v>
      </c>
    </row>
    <row r="76" spans="1:19" s="3" customFormat="1" ht="14.7" customHeight="1">
      <c r="A76" s="19" t="s">
        <v>33</v>
      </c>
      <c r="B76" s="19"/>
      <c r="C76" s="30">
        <f t="shared" ref="C76:D76" si="19">SUM(C73:C75)</f>
        <v>5675</v>
      </c>
      <c r="D76" s="30">
        <f t="shared" si="19"/>
        <v>5360</v>
      </c>
      <c r="E76" s="30"/>
      <c r="F76" s="30"/>
      <c r="G76" s="30"/>
      <c r="H76" s="30"/>
      <c r="I76" s="30"/>
      <c r="J76" s="30"/>
      <c r="K76" s="30"/>
      <c r="L76" s="30"/>
      <c r="M76" s="30"/>
      <c r="N76" s="75"/>
      <c r="O76" s="25">
        <f t="shared" si="17"/>
        <v>11035</v>
      </c>
      <c r="P76" s="25">
        <f>SUM(P73:P75)</f>
        <v>11096</v>
      </c>
      <c r="Q76" s="25">
        <f t="shared" si="18"/>
        <v>-61</v>
      </c>
      <c r="R76" s="95">
        <v>-0.01</v>
      </c>
    </row>
    <row r="77" spans="1:19" s="3" customFormat="1" ht="15" customHeight="1">
      <c r="A77" s="3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63"/>
      <c r="O77" s="85"/>
      <c r="P77" s="85"/>
      <c r="Q77" s="24"/>
      <c r="R77" s="110"/>
    </row>
    <row r="78" spans="1:19" s="3" customFormat="1" ht="6" customHeight="1">
      <c r="A78" s="19"/>
      <c r="B78" s="19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63"/>
      <c r="O78" s="85"/>
      <c r="P78" s="85"/>
      <c r="Q78" s="24"/>
      <c r="R78" s="110"/>
    </row>
    <row r="79" spans="1:19" s="3" customFormat="1" ht="18">
      <c r="A79" s="6" t="s">
        <v>34</v>
      </c>
      <c r="B79" s="6"/>
      <c r="C79" s="21">
        <v>100</v>
      </c>
      <c r="D79" s="20">
        <v>375</v>
      </c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21">
        <f t="shared" ref="O79:O85" si="20">+SUM(C79:N79)</f>
        <v>475</v>
      </c>
      <c r="P79" s="21">
        <v>600</v>
      </c>
      <c r="Q79" s="21">
        <f t="shared" ref="Q79:Q85" si="21">SUM(O79-P79)</f>
        <v>-125</v>
      </c>
      <c r="R79" s="93">
        <v>0.21</v>
      </c>
    </row>
    <row r="80" spans="1:19" s="3" customFormat="1" ht="18">
      <c r="A80" s="6" t="s">
        <v>35</v>
      </c>
      <c r="B80" s="6"/>
      <c r="C80" s="21">
        <v>670</v>
      </c>
      <c r="D80" s="20">
        <v>590</v>
      </c>
      <c r="E80" s="21"/>
      <c r="F80" s="21"/>
      <c r="G80" s="21"/>
      <c r="H80" s="21"/>
      <c r="I80" s="21"/>
      <c r="J80" s="21"/>
      <c r="K80" s="21"/>
      <c r="L80" s="21"/>
      <c r="M80" s="21"/>
      <c r="N80" s="67"/>
      <c r="O80" s="21">
        <f t="shared" si="20"/>
        <v>1260</v>
      </c>
      <c r="P80" s="21">
        <v>1040</v>
      </c>
      <c r="Q80" s="21">
        <f t="shared" si="21"/>
        <v>220</v>
      </c>
      <c r="R80" s="93">
        <v>0.17</v>
      </c>
      <c r="S80" s="5"/>
    </row>
    <row r="81" spans="1:19" s="3" customFormat="1" ht="18">
      <c r="A81" s="118" t="s">
        <v>78</v>
      </c>
      <c r="B81" s="118"/>
      <c r="C81" s="21">
        <v>0</v>
      </c>
      <c r="D81" s="20">
        <v>0</v>
      </c>
      <c r="E81" s="21"/>
      <c r="F81" s="21"/>
      <c r="G81" s="21"/>
      <c r="H81" s="21"/>
      <c r="I81" s="21"/>
      <c r="J81" s="21"/>
      <c r="K81" s="21"/>
      <c r="L81" s="21"/>
      <c r="M81" s="21"/>
      <c r="N81" s="67"/>
      <c r="O81" s="21">
        <f t="shared" si="20"/>
        <v>0</v>
      </c>
      <c r="P81" s="21">
        <v>0</v>
      </c>
      <c r="Q81" s="21">
        <f t="shared" si="21"/>
        <v>0</v>
      </c>
      <c r="R81" s="93">
        <v>0</v>
      </c>
      <c r="S81" s="5"/>
    </row>
    <row r="82" spans="1:19" s="3" customFormat="1" ht="18">
      <c r="A82" s="118" t="s">
        <v>71</v>
      </c>
      <c r="B82" s="118"/>
      <c r="C82" s="21">
        <v>0</v>
      </c>
      <c r="D82" s="20">
        <v>0</v>
      </c>
      <c r="E82" s="21"/>
      <c r="F82" s="21"/>
      <c r="G82" s="21"/>
      <c r="H82" s="21"/>
      <c r="I82" s="21"/>
      <c r="J82" s="21"/>
      <c r="K82" s="21"/>
      <c r="L82" s="21"/>
      <c r="M82" s="21"/>
      <c r="N82" s="67"/>
      <c r="O82" s="21">
        <f t="shared" si="20"/>
        <v>0</v>
      </c>
      <c r="P82" s="21">
        <v>0</v>
      </c>
      <c r="Q82" s="21">
        <f t="shared" si="21"/>
        <v>0</v>
      </c>
      <c r="R82" s="93">
        <v>0</v>
      </c>
      <c r="S82" s="5"/>
    </row>
    <row r="83" spans="1:19" s="3" customFormat="1" ht="18">
      <c r="A83" s="118" t="s">
        <v>72</v>
      </c>
      <c r="B83" s="118"/>
      <c r="C83" s="21">
        <v>0</v>
      </c>
      <c r="D83" s="20">
        <v>0</v>
      </c>
      <c r="E83" s="21"/>
      <c r="F83" s="21"/>
      <c r="G83" s="21"/>
      <c r="H83" s="21"/>
      <c r="I83" s="21"/>
      <c r="J83" s="21"/>
      <c r="K83" s="21"/>
      <c r="L83" s="21"/>
      <c r="M83" s="21"/>
      <c r="N83" s="67"/>
      <c r="O83" s="21">
        <f t="shared" si="20"/>
        <v>0</v>
      </c>
      <c r="P83" s="21">
        <v>0</v>
      </c>
      <c r="Q83" s="21">
        <f t="shared" si="21"/>
        <v>0</v>
      </c>
      <c r="R83" s="93">
        <v>0</v>
      </c>
      <c r="S83" s="5"/>
    </row>
    <row r="84" spans="1:19" s="3" customFormat="1" ht="18">
      <c r="A84" s="6" t="s">
        <v>54</v>
      </c>
      <c r="B84" s="6"/>
      <c r="C84" s="21">
        <v>2431</v>
      </c>
      <c r="D84" s="26">
        <v>866</v>
      </c>
      <c r="E84" s="21"/>
      <c r="F84" s="21"/>
      <c r="G84" s="21"/>
      <c r="H84" s="21"/>
      <c r="I84" s="21"/>
      <c r="J84" s="21"/>
      <c r="K84" s="21"/>
      <c r="L84" s="21"/>
      <c r="M84" s="21"/>
      <c r="N84" s="67"/>
      <c r="O84" s="21">
        <f t="shared" si="20"/>
        <v>3297</v>
      </c>
      <c r="P84" s="21">
        <v>1438</v>
      </c>
      <c r="Q84" s="21">
        <f t="shared" si="21"/>
        <v>1859</v>
      </c>
      <c r="R84" s="93">
        <v>0.56000000000000005</v>
      </c>
    </row>
    <row r="85" spans="1:19" s="3" customFormat="1" ht="18">
      <c r="A85" s="17" t="s">
        <v>36</v>
      </c>
      <c r="B85" s="17"/>
      <c r="C85" s="23">
        <v>0</v>
      </c>
      <c r="D85" s="22">
        <v>0</v>
      </c>
      <c r="E85" s="23"/>
      <c r="F85" s="23"/>
      <c r="G85" s="23"/>
      <c r="H85" s="23"/>
      <c r="I85" s="23"/>
      <c r="J85" s="23"/>
      <c r="K85" s="35"/>
      <c r="L85" s="23"/>
      <c r="M85" s="23"/>
      <c r="N85" s="68"/>
      <c r="O85" s="21">
        <f t="shared" si="20"/>
        <v>0</v>
      </c>
      <c r="P85" s="23">
        <v>0</v>
      </c>
      <c r="Q85" s="23">
        <f t="shared" si="21"/>
        <v>0</v>
      </c>
      <c r="R85" s="94">
        <v>0</v>
      </c>
    </row>
    <row r="86" spans="1:19" s="3" customFormat="1" ht="16.2" customHeight="1">
      <c r="A86" s="19" t="s">
        <v>33</v>
      </c>
      <c r="B86" s="19"/>
      <c r="C86" s="24">
        <f t="shared" ref="C86:D86" si="22">SUM(C79:C85)</f>
        <v>3201</v>
      </c>
      <c r="D86" s="24">
        <f t="shared" si="22"/>
        <v>1831</v>
      </c>
      <c r="E86" s="24"/>
      <c r="F86" s="24"/>
      <c r="G86" s="24"/>
      <c r="H86" s="24"/>
      <c r="I86" s="24"/>
      <c r="J86" s="24"/>
      <c r="K86" s="24"/>
      <c r="L86" s="24"/>
      <c r="M86" s="24"/>
      <c r="N86" s="63"/>
      <c r="O86" s="81">
        <f t="shared" ref="O86:Q86" si="23">SUM(O79:O85)</f>
        <v>5032</v>
      </c>
      <c r="P86" s="82">
        <f t="shared" si="23"/>
        <v>3078</v>
      </c>
      <c r="Q86" s="81">
        <f t="shared" si="23"/>
        <v>1954</v>
      </c>
      <c r="R86" s="95">
        <v>0.39</v>
      </c>
    </row>
    <row r="87" spans="1:19" s="3" customFormat="1" ht="16.2" customHeight="1">
      <c r="A87" s="19" t="s">
        <v>37</v>
      </c>
      <c r="B87" s="19"/>
      <c r="C87" s="25">
        <f t="shared" ref="C87:D87" si="24">SUM(C76+C86)</f>
        <v>8876</v>
      </c>
      <c r="D87" s="25">
        <f t="shared" si="24"/>
        <v>7191</v>
      </c>
      <c r="E87" s="25"/>
      <c r="F87" s="25"/>
      <c r="G87" s="25"/>
      <c r="H87" s="25"/>
      <c r="I87" s="25"/>
      <c r="J87" s="25"/>
      <c r="K87" s="25"/>
      <c r="L87" s="25"/>
      <c r="M87" s="25"/>
      <c r="N87" s="87"/>
      <c r="O87" s="25">
        <f t="shared" ref="O87" si="25">SUM(O76+O86)</f>
        <v>16067</v>
      </c>
      <c r="P87" s="25">
        <f>SUM(P76+P86)</f>
        <v>14174</v>
      </c>
      <c r="Q87" s="25">
        <f t="shared" ref="Q87" si="26">SUM(Q76+Q86)</f>
        <v>1893</v>
      </c>
      <c r="R87" s="96">
        <v>0.12</v>
      </c>
    </row>
    <row r="88" spans="1:19" s="3" customFormat="1" ht="6" customHeight="1">
      <c r="A88" s="19"/>
      <c r="B88" s="19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4"/>
      <c r="N88" s="63"/>
      <c r="O88" s="25"/>
      <c r="P88" s="25"/>
      <c r="Q88" s="25"/>
      <c r="R88" s="95"/>
    </row>
    <row r="89" spans="1:19" s="3" customFormat="1" ht="15.6" customHeight="1">
      <c r="A89" s="19"/>
      <c r="B89" s="19"/>
      <c r="C89" s="36"/>
      <c r="D89" s="36"/>
      <c r="E89" s="36"/>
      <c r="F89" s="20"/>
      <c r="G89" s="20"/>
      <c r="H89" s="36" t="s">
        <v>38</v>
      </c>
      <c r="I89" s="36"/>
      <c r="J89" s="36"/>
      <c r="K89" s="20"/>
      <c r="L89" s="36"/>
      <c r="M89" s="36"/>
      <c r="N89" s="64"/>
      <c r="O89" s="79"/>
      <c r="P89" s="79"/>
      <c r="Q89" s="36"/>
      <c r="R89" s="26"/>
    </row>
    <row r="90" spans="1:19" ht="15" customHeight="1">
      <c r="A90" s="19" t="s">
        <v>83</v>
      </c>
      <c r="B90" s="114" t="s">
        <v>82</v>
      </c>
      <c r="N90" s="65"/>
    </row>
    <row r="91" spans="1:19" ht="15" customHeight="1">
      <c r="A91" s="111" t="s">
        <v>85</v>
      </c>
      <c r="B91" s="119" t="s">
        <v>84</v>
      </c>
      <c r="C91" s="1">
        <v>0</v>
      </c>
      <c r="D91" s="1">
        <v>0</v>
      </c>
      <c r="N91" s="65"/>
      <c r="O91" s="28" t="s">
        <v>70</v>
      </c>
      <c r="P91" s="28" t="s">
        <v>70</v>
      </c>
      <c r="Q91" s="28" t="s">
        <v>70</v>
      </c>
      <c r="R91" s="28" t="s">
        <v>70</v>
      </c>
    </row>
    <row r="92" spans="1:19" s="3" customFormat="1" ht="18">
      <c r="A92" s="111" t="s">
        <v>79</v>
      </c>
      <c r="B92" s="112">
        <v>13433</v>
      </c>
      <c r="C92" s="28">
        <v>498</v>
      </c>
      <c r="D92" s="28">
        <v>457</v>
      </c>
      <c r="E92" s="28"/>
      <c r="F92" s="28"/>
      <c r="G92" s="28"/>
      <c r="H92" s="28"/>
      <c r="I92" s="28"/>
      <c r="J92" s="28"/>
      <c r="K92" s="28"/>
      <c r="L92" s="28"/>
      <c r="M92" s="28"/>
      <c r="N92" s="66"/>
      <c r="O92" s="21">
        <f t="shared" ref="O92:O97" si="27">+SUM(C92:N92)</f>
        <v>955</v>
      </c>
      <c r="P92" s="28">
        <v>1387</v>
      </c>
      <c r="Q92" s="21">
        <f t="shared" ref="Q92:Q94" si="28">SUM(O92-P92)</f>
        <v>-432</v>
      </c>
      <c r="R92" s="28">
        <v>-31</v>
      </c>
    </row>
    <row r="93" spans="1:19" s="3" customFormat="1" ht="18">
      <c r="A93" s="111" t="s">
        <v>86</v>
      </c>
      <c r="B93" s="113">
        <v>5312</v>
      </c>
      <c r="C93" s="28">
        <v>1063</v>
      </c>
      <c r="D93" s="28">
        <v>718</v>
      </c>
      <c r="E93" s="28"/>
      <c r="F93" s="28"/>
      <c r="G93" s="28"/>
      <c r="H93" s="28"/>
      <c r="I93" s="28"/>
      <c r="J93" s="28"/>
      <c r="K93" s="28"/>
      <c r="L93" s="28"/>
      <c r="M93" s="28"/>
      <c r="N93" s="66"/>
      <c r="O93" s="21">
        <f t="shared" si="27"/>
        <v>1781</v>
      </c>
      <c r="P93" s="28" t="s">
        <v>70</v>
      </c>
      <c r="Q93" s="28" t="s">
        <v>70</v>
      </c>
      <c r="R93" s="97"/>
    </row>
    <row r="94" spans="1:19" s="3" customFormat="1" ht="18">
      <c r="A94" s="111" t="s">
        <v>80</v>
      </c>
      <c r="B94" s="113">
        <v>62672</v>
      </c>
      <c r="C94" s="21">
        <v>354</v>
      </c>
      <c r="D94" s="59">
        <v>627</v>
      </c>
      <c r="E94" s="28"/>
      <c r="F94" s="28"/>
      <c r="G94" s="21"/>
      <c r="H94" s="21"/>
      <c r="I94" s="21"/>
      <c r="J94" s="28"/>
      <c r="K94" s="21"/>
      <c r="L94" s="21"/>
      <c r="M94" s="21"/>
      <c r="N94" s="67"/>
      <c r="O94" s="21">
        <f t="shared" si="27"/>
        <v>981</v>
      </c>
      <c r="P94" s="28">
        <v>2381</v>
      </c>
      <c r="Q94" s="21">
        <f t="shared" si="28"/>
        <v>-1400</v>
      </c>
      <c r="R94" s="98">
        <v>-0.59</v>
      </c>
    </row>
    <row r="95" spans="1:19" s="3" customFormat="1" ht="18">
      <c r="A95" s="111" t="s">
        <v>87</v>
      </c>
      <c r="B95" s="113">
        <v>80453</v>
      </c>
      <c r="C95" s="21">
        <v>624</v>
      </c>
      <c r="D95" s="59">
        <v>631</v>
      </c>
      <c r="E95" s="28"/>
      <c r="F95" s="28"/>
      <c r="G95" s="21"/>
      <c r="H95" s="21"/>
      <c r="I95" s="21"/>
      <c r="J95" s="28"/>
      <c r="K95" s="21"/>
      <c r="L95" s="21"/>
      <c r="M95" s="21"/>
      <c r="N95" s="67"/>
      <c r="O95" s="21">
        <f t="shared" si="27"/>
        <v>1255</v>
      </c>
      <c r="P95" s="28" t="s">
        <v>70</v>
      </c>
      <c r="Q95" s="28" t="s">
        <v>70</v>
      </c>
      <c r="R95" s="28"/>
    </row>
    <row r="96" spans="1:19" s="3" customFormat="1" ht="15.6" customHeight="1">
      <c r="A96" s="111" t="s">
        <v>88</v>
      </c>
      <c r="B96" s="113">
        <v>2081</v>
      </c>
      <c r="C96" s="28">
        <v>798</v>
      </c>
      <c r="D96" s="28">
        <v>848</v>
      </c>
      <c r="E96" s="28"/>
      <c r="F96" s="28"/>
      <c r="G96" s="28"/>
      <c r="H96" s="28"/>
      <c r="I96" s="28"/>
      <c r="J96" s="28"/>
      <c r="K96" s="28"/>
      <c r="L96" s="28"/>
      <c r="M96" s="21"/>
      <c r="N96" s="68"/>
      <c r="O96" s="21">
        <f t="shared" si="27"/>
        <v>1646</v>
      </c>
      <c r="P96" s="28" t="s">
        <v>70</v>
      </c>
      <c r="Q96" s="28" t="s">
        <v>70</v>
      </c>
      <c r="R96" s="28"/>
    </row>
    <row r="97" spans="1:19" s="3" customFormat="1" ht="18">
      <c r="A97" s="111" t="s">
        <v>81</v>
      </c>
      <c r="B97" s="113">
        <v>69973</v>
      </c>
      <c r="C97" s="86">
        <v>646</v>
      </c>
      <c r="D97" s="86">
        <v>574</v>
      </c>
      <c r="E97" s="28"/>
      <c r="F97" s="28"/>
      <c r="G97" s="28"/>
      <c r="H97" s="28"/>
      <c r="I97" s="28"/>
      <c r="J97" s="28"/>
      <c r="K97" s="28"/>
      <c r="L97" s="28"/>
      <c r="M97" s="86"/>
      <c r="N97" s="66"/>
      <c r="O97" s="23">
        <f t="shared" si="27"/>
        <v>1220</v>
      </c>
      <c r="P97" s="86">
        <v>2675</v>
      </c>
      <c r="Q97" s="23">
        <f>SUM(O97-P97)</f>
        <v>-1455</v>
      </c>
      <c r="R97" s="99">
        <v>-0.54</v>
      </c>
    </row>
    <row r="98" spans="1:19" s="3" customFormat="1" ht="19.5" customHeight="1">
      <c r="A98" s="19" t="s">
        <v>59</v>
      </c>
      <c r="B98" s="19"/>
      <c r="C98" s="25">
        <f t="shared" ref="C98:D98" si="29">SUM(C92:C97)</f>
        <v>3983</v>
      </c>
      <c r="D98" s="25">
        <f t="shared" si="29"/>
        <v>3855</v>
      </c>
      <c r="E98" s="25"/>
      <c r="F98" s="25"/>
      <c r="G98" s="25"/>
      <c r="H98" s="25"/>
      <c r="I98" s="25"/>
      <c r="J98" s="25"/>
      <c r="K98" s="25"/>
      <c r="L98" s="25"/>
      <c r="M98" s="25"/>
      <c r="N98" s="87"/>
      <c r="O98" s="25">
        <f>SUM(O92:O97)</f>
        <v>7838</v>
      </c>
      <c r="P98" s="25">
        <f t="shared" ref="P98" si="30">SUM(P92:P97)</f>
        <v>6443</v>
      </c>
      <c r="Q98" s="81">
        <f t="shared" ref="Q98" si="31">SUM(Q90:Q97)</f>
        <v>-3287</v>
      </c>
      <c r="R98" s="25">
        <v>-18</v>
      </c>
      <c r="S98" s="40"/>
    </row>
    <row r="99" spans="1:19" s="3" customFormat="1" ht="6.6" customHeight="1">
      <c r="A99" s="56"/>
      <c r="B99" s="2"/>
      <c r="C99" s="2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100"/>
      <c r="S99" s="40"/>
    </row>
    <row r="100" spans="1:19" s="3" customFormat="1" ht="16.8" customHeight="1">
      <c r="A100" s="120" t="s">
        <v>92</v>
      </c>
      <c r="B100" s="120"/>
      <c r="C100" s="120"/>
      <c r="D100" s="45"/>
      <c r="E100" s="45"/>
      <c r="F100" s="45"/>
      <c r="G100" s="45"/>
      <c r="K100" s="45"/>
      <c r="L100" s="115" t="s">
        <v>89</v>
      </c>
      <c r="M100" s="115"/>
      <c r="N100" s="115"/>
      <c r="O100" s="45"/>
      <c r="P100" s="45"/>
      <c r="Q100" s="45"/>
      <c r="R100" s="100"/>
      <c r="S100" s="40"/>
    </row>
    <row r="101" spans="1:19">
      <c r="A101" s="115" t="s">
        <v>90</v>
      </c>
      <c r="B101" s="115"/>
      <c r="C101" s="115"/>
      <c r="D101" s="115"/>
      <c r="E101" s="115"/>
      <c r="F101" s="115"/>
      <c r="G101" s="115"/>
      <c r="H101" s="115"/>
      <c r="I101" s="115"/>
      <c r="J101" s="42"/>
      <c r="K101" s="42"/>
      <c r="L101" s="115" t="s">
        <v>91</v>
      </c>
      <c r="M101" s="115"/>
      <c r="N101" s="115"/>
      <c r="O101" s="115"/>
      <c r="P101" s="43"/>
      <c r="Q101" s="42"/>
    </row>
  </sheetData>
  <mergeCells count="8">
    <mergeCell ref="A101:I101"/>
    <mergeCell ref="L101:O101"/>
    <mergeCell ref="L100:N100"/>
    <mergeCell ref="A1:Q1"/>
    <mergeCell ref="A81:B81"/>
    <mergeCell ref="A82:B82"/>
    <mergeCell ref="A83:B83"/>
    <mergeCell ref="A100:C100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7" sqref="H17"/>
    </sheetView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'2001'!Print_Area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2024-03-18T16:58:26Z</cp:lastPrinted>
  <dcterms:created xsi:type="dcterms:W3CDTF">2000-02-08T18:12:04Z</dcterms:created>
  <dcterms:modified xsi:type="dcterms:W3CDTF">2024-03-18T16:58:30Z</dcterms:modified>
</cp:coreProperties>
</file>